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SFB\Desktop\"/>
    </mc:Choice>
  </mc:AlternateContent>
  <xr:revisionPtr revIDLastSave="0" documentId="8_{1E752DE3-76A3-4A55-B132-AC1BC950EFB5}" xr6:coauthVersionLast="41" xr6:coauthVersionMax="41" xr10:uidLastSave="{00000000-0000-0000-0000-000000000000}"/>
  <bookViews>
    <workbookView xWindow="4830" yWindow="4695" windowWidth="21600" windowHeight="12855" xr2:uid="{00000000-000D-0000-FFFF-FFFF00000000}"/>
  </bookViews>
  <sheets>
    <sheet name="Aktiver makroer" sheetId="15" r:id="rId1"/>
    <sheet name="Forside" sheetId="16" state="veryHidden" r:id="rId2"/>
    <sheet name="Rediger" sheetId="20" state="veryHidden" r:id="rId3"/>
    <sheet name="Øvrige Krav" sheetId="17" state="veryHidden" r:id="rId4"/>
    <sheet name="Øvrige_Krav_DATA" sheetId="18" state="veryHidden" r:id="rId5"/>
    <sheet name="Faglige kompetencekrav" sheetId="30" state="veryHidden" r:id="rId6"/>
    <sheet name="Fagkompetence_DATA" sheetId="29" state="veryHidden" r:id="rId7"/>
    <sheet name="Versionshistorik" sheetId="31" state="veryHidden" r:id="rId8"/>
  </sheets>
  <definedNames>
    <definedName name="_xlnm._FilterDatabase" localSheetId="6" hidden="1">Fagkompetence_DATA!$B$11:$L$201</definedName>
    <definedName name="FagKomp">Fagkompetence_DATA!$P$10:$V$10</definedName>
    <definedName name="_xlnm.Print_Area" localSheetId="5">'Faglige kompetencekrav'!$A$1:$I$301</definedName>
    <definedName name="_xlnm.Print_Area" localSheetId="3">'Øvrige Krav'!$A$1:$E$102</definedName>
    <definedName name="Øvrige_Krav">Øvrige_Krav_DATA!$H$2:$H$13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7" l="1"/>
  <c r="C4" i="30"/>
  <c r="F33" i="20" l="1"/>
  <c r="F32" i="20"/>
  <c r="B1" i="30" l="1"/>
  <c r="A2" i="30" l="1"/>
  <c r="E4" i="30" l="1"/>
  <c r="A41" i="17" l="1"/>
  <c r="B41" i="17" s="1"/>
  <c r="A42" i="17"/>
  <c r="D42" i="17" s="1"/>
  <c r="A43" i="17"/>
  <c r="D43" i="17" s="1"/>
  <c r="A44" i="17"/>
  <c r="B44" i="17" s="1"/>
  <c r="A45" i="17"/>
  <c r="B45" i="17" s="1"/>
  <c r="A46" i="17"/>
  <c r="D46" i="17" s="1"/>
  <c r="A47" i="17"/>
  <c r="D47" i="17" s="1"/>
  <c r="A48" i="17"/>
  <c r="C48" i="17" s="1"/>
  <c r="A49" i="17"/>
  <c r="B49" i="17" s="1"/>
  <c r="A50" i="17"/>
  <c r="B50" i="17" s="1"/>
  <c r="A51" i="17"/>
  <c r="D51" i="17" s="1"/>
  <c r="A52" i="17"/>
  <c r="B52" i="17" s="1"/>
  <c r="A53" i="17"/>
  <c r="B53" i="17" s="1"/>
  <c r="A54" i="17"/>
  <c r="B54" i="17" s="1"/>
  <c r="A55" i="17"/>
  <c r="D55" i="17" s="1"/>
  <c r="A56" i="17"/>
  <c r="C56" i="17" s="1"/>
  <c r="A57" i="17"/>
  <c r="B57" i="17" s="1"/>
  <c r="A58" i="17"/>
  <c r="D58" i="17" s="1"/>
  <c r="A59" i="17"/>
  <c r="D59" i="17" s="1"/>
  <c r="A60" i="17"/>
  <c r="B60" i="17" s="1"/>
  <c r="A61" i="17"/>
  <c r="B61" i="17" s="1"/>
  <c r="A62" i="17"/>
  <c r="D62" i="17" s="1"/>
  <c r="A63" i="17"/>
  <c r="D63" i="17" s="1"/>
  <c r="A64" i="17"/>
  <c r="C64" i="17" s="1"/>
  <c r="A65" i="17"/>
  <c r="D65" i="17" s="1"/>
  <c r="A66" i="17"/>
  <c r="B66" i="17" s="1"/>
  <c r="A67" i="17"/>
  <c r="D67" i="17" s="1"/>
  <c r="A68" i="17"/>
  <c r="B68" i="17" s="1"/>
  <c r="A69" i="17"/>
  <c r="B69" i="17" s="1"/>
  <c r="A70" i="17"/>
  <c r="B70" i="17" s="1"/>
  <c r="A71" i="17"/>
  <c r="D71" i="17" s="1"/>
  <c r="A72" i="17"/>
  <c r="C72" i="17" s="1"/>
  <c r="A73" i="17"/>
  <c r="B73" i="17" s="1"/>
  <c r="A74" i="17"/>
  <c r="D74" i="17" s="1"/>
  <c r="A75" i="17"/>
  <c r="D75" i="17" s="1"/>
  <c r="A76" i="17"/>
  <c r="B76" i="17" s="1"/>
  <c r="A77" i="17"/>
  <c r="B77" i="17" s="1"/>
  <c r="A78" i="17"/>
  <c r="B78" i="17" s="1"/>
  <c r="A79" i="17"/>
  <c r="D79" i="17" s="1"/>
  <c r="A80" i="17"/>
  <c r="B80" i="17" s="1"/>
  <c r="A81" i="17"/>
  <c r="B81" i="17" s="1"/>
  <c r="A82" i="17"/>
  <c r="D82" i="17" s="1"/>
  <c r="A83" i="17"/>
  <c r="D83" i="17" s="1"/>
  <c r="A84" i="17"/>
  <c r="B84" i="17" s="1"/>
  <c r="A85" i="17"/>
  <c r="B85" i="17" s="1"/>
  <c r="A86" i="17"/>
  <c r="B86" i="17" s="1"/>
  <c r="A87" i="17"/>
  <c r="D87" i="17" s="1"/>
  <c r="A88" i="17"/>
  <c r="C88" i="17" s="1"/>
  <c r="A89" i="17"/>
  <c r="B89" i="17" s="1"/>
  <c r="A90" i="17"/>
  <c r="B90" i="17" s="1"/>
  <c r="A91" i="17"/>
  <c r="D91" i="17" s="1"/>
  <c r="A92" i="17"/>
  <c r="B92" i="17" s="1"/>
  <c r="A93" i="17"/>
  <c r="D93" i="17" s="1"/>
  <c r="A94" i="17"/>
  <c r="C94" i="17" s="1"/>
  <c r="A95" i="17"/>
  <c r="D95" i="17" s="1"/>
  <c r="A96" i="17"/>
  <c r="C96" i="17" s="1"/>
  <c r="A97" i="17"/>
  <c r="D97" i="17" s="1"/>
  <c r="A98" i="17"/>
  <c r="C98" i="17" s="1"/>
  <c r="A99" i="17"/>
  <c r="D99" i="17" s="1"/>
  <c r="A100" i="17"/>
  <c r="B100" i="17" s="1"/>
  <c r="D90" i="17" l="1"/>
  <c r="C90" i="17"/>
  <c r="D85" i="17"/>
  <c r="D53" i="17"/>
  <c r="C49" i="17"/>
  <c r="D49" i="17"/>
  <c r="D41" i="17"/>
  <c r="C85" i="17"/>
  <c r="D45" i="17"/>
  <c r="D100" i="17"/>
  <c r="B99" i="17"/>
  <c r="C99" i="17"/>
  <c r="D98" i="17"/>
  <c r="B98" i="17"/>
  <c r="C97" i="17"/>
  <c r="B97" i="17"/>
  <c r="D96" i="17"/>
  <c r="B95" i="17"/>
  <c r="C95" i="17"/>
  <c r="B94" i="17"/>
  <c r="D94" i="17"/>
  <c r="C93" i="17"/>
  <c r="B93" i="17"/>
  <c r="D92" i="17"/>
  <c r="B91" i="17"/>
  <c r="C91" i="17"/>
  <c r="D89" i="17"/>
  <c r="C89" i="17"/>
  <c r="D88" i="17"/>
  <c r="C87" i="17"/>
  <c r="B87" i="17"/>
  <c r="D86" i="17"/>
  <c r="C86" i="17"/>
  <c r="D84" i="17"/>
  <c r="C83" i="17"/>
  <c r="B83" i="17"/>
  <c r="C82" i="17"/>
  <c r="B82" i="17"/>
  <c r="D81" i="17"/>
  <c r="C81" i="17"/>
  <c r="D80" i="17"/>
  <c r="C79" i="17"/>
  <c r="B79" i="17"/>
  <c r="D78" i="17"/>
  <c r="C78" i="17"/>
  <c r="D77" i="17"/>
  <c r="C77" i="17"/>
  <c r="D76" i="17"/>
  <c r="C75" i="17"/>
  <c r="B75" i="17"/>
  <c r="C74" i="17"/>
  <c r="B74" i="17"/>
  <c r="D73" i="17"/>
  <c r="C73" i="17"/>
  <c r="D72" i="17"/>
  <c r="C71" i="17"/>
  <c r="B71" i="17"/>
  <c r="D70" i="17"/>
  <c r="C70" i="17"/>
  <c r="D69" i="17"/>
  <c r="C69" i="17"/>
  <c r="D68" i="17"/>
  <c r="C67" i="17"/>
  <c r="B67" i="17"/>
  <c r="D66" i="17"/>
  <c r="C66" i="17"/>
  <c r="C65" i="17"/>
  <c r="B65" i="17"/>
  <c r="D64" i="17"/>
  <c r="C63" i="17"/>
  <c r="B63" i="17"/>
  <c r="C62" i="17"/>
  <c r="B62" i="17"/>
  <c r="D61" i="17"/>
  <c r="C61" i="17"/>
  <c r="D60" i="17"/>
  <c r="C59" i="17"/>
  <c r="B59" i="17"/>
  <c r="C58" i="17"/>
  <c r="B58" i="17"/>
  <c r="D57" i="17"/>
  <c r="C57" i="17"/>
  <c r="D56" i="17"/>
  <c r="C55" i="17"/>
  <c r="B55" i="17"/>
  <c r="D54" i="17"/>
  <c r="C54" i="17"/>
  <c r="C53" i="17"/>
  <c r="D52" i="17"/>
  <c r="C51" i="17"/>
  <c r="B51" i="17"/>
  <c r="D50" i="17"/>
  <c r="C50" i="17"/>
  <c r="D48" i="17"/>
  <c r="C47" i="17"/>
  <c r="B47" i="17"/>
  <c r="C46" i="17"/>
  <c r="B46" i="17"/>
  <c r="C45" i="17"/>
  <c r="D44" i="17"/>
  <c r="C43" i="17"/>
  <c r="B43" i="17"/>
  <c r="C42" i="17"/>
  <c r="B42" i="17"/>
  <c r="C41" i="17"/>
  <c r="C100" i="17"/>
  <c r="C92" i="17"/>
  <c r="C84" i="17"/>
  <c r="C76" i="17"/>
  <c r="C68" i="17"/>
  <c r="C60" i="17"/>
  <c r="C52" i="17"/>
  <c r="C44" i="17"/>
  <c r="B96" i="17"/>
  <c r="B88" i="17"/>
  <c r="B72" i="17"/>
  <c r="B64" i="17"/>
  <c r="B56" i="17"/>
  <c r="B48" i="17"/>
  <c r="C80" i="17"/>
  <c r="A13" i="17"/>
  <c r="D4" i="17" l="1"/>
  <c r="C13" i="17"/>
  <c r="A14" i="17"/>
  <c r="D14" i="17" s="1"/>
  <c r="A15" i="17"/>
  <c r="D15" i="17" s="1"/>
  <c r="A16" i="17"/>
  <c r="C16" i="17" s="1"/>
  <c r="A17" i="17"/>
  <c r="C17" i="17" s="1"/>
  <c r="A18" i="17"/>
  <c r="C18" i="17" s="1"/>
  <c r="A19" i="17"/>
  <c r="C19" i="17" s="1"/>
  <c r="A20" i="17"/>
  <c r="C20" i="17" s="1"/>
  <c r="A21" i="17"/>
  <c r="C21" i="17" s="1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B38" i="17" l="1"/>
  <c r="D38" i="17"/>
  <c r="C38" i="17"/>
  <c r="B40" i="17"/>
  <c r="C40" i="17"/>
  <c r="D40" i="17"/>
  <c r="B39" i="17"/>
  <c r="C39" i="17"/>
  <c r="D39" i="17"/>
  <c r="B31" i="17"/>
  <c r="C31" i="17"/>
  <c r="D31" i="17"/>
  <c r="D34" i="17"/>
  <c r="B34" i="17"/>
  <c r="C34" i="17"/>
  <c r="D30" i="17"/>
  <c r="B30" i="17"/>
  <c r="C30" i="17"/>
  <c r="D26" i="17"/>
  <c r="B26" i="17"/>
  <c r="C26" i="17"/>
  <c r="D22" i="17"/>
  <c r="B22" i="17"/>
  <c r="C22" i="17"/>
  <c r="D18" i="17"/>
  <c r="B18" i="17"/>
  <c r="B14" i="17"/>
  <c r="C14" i="17"/>
  <c r="C37" i="17"/>
  <c r="D37" i="17"/>
  <c r="B37" i="17"/>
  <c r="C33" i="17"/>
  <c r="D33" i="17"/>
  <c r="B33" i="17"/>
  <c r="C29" i="17"/>
  <c r="D29" i="17"/>
  <c r="B29" i="17"/>
  <c r="C25" i="17"/>
  <c r="D25" i="17"/>
  <c r="B25" i="17"/>
  <c r="D21" i="17"/>
  <c r="B21" i="17"/>
  <c r="D17" i="17"/>
  <c r="B17" i="17"/>
  <c r="B13" i="17"/>
  <c r="D13" i="17"/>
  <c r="B36" i="17"/>
  <c r="C36" i="17"/>
  <c r="D36" i="17"/>
  <c r="B32" i="17"/>
  <c r="C32" i="17"/>
  <c r="D32" i="17"/>
  <c r="B28" i="17"/>
  <c r="C28" i="17"/>
  <c r="D28" i="17"/>
  <c r="B24" i="17"/>
  <c r="C24" i="17"/>
  <c r="D24" i="17"/>
  <c r="B20" i="17"/>
  <c r="D20" i="17"/>
  <c r="B16" i="17"/>
  <c r="D16" i="17"/>
  <c r="B35" i="17"/>
  <c r="C35" i="17"/>
  <c r="D35" i="17"/>
  <c r="B27" i="17"/>
  <c r="C27" i="17"/>
  <c r="D27" i="17"/>
  <c r="B23" i="17"/>
  <c r="C23" i="17"/>
  <c r="D23" i="17"/>
  <c r="B19" i="17"/>
  <c r="D19" i="17"/>
  <c r="B15" i="17"/>
  <c r="C15" i="17"/>
  <c r="B1" i="17"/>
</calcChain>
</file>

<file path=xl/sharedStrings.xml><?xml version="1.0" encoding="utf-8"?>
<sst xmlns="http://schemas.openxmlformats.org/spreadsheetml/2006/main" count="1950" uniqueCount="928">
  <si>
    <t>Forst</t>
  </si>
  <si>
    <t>Spor</t>
  </si>
  <si>
    <t>Sikring</t>
  </si>
  <si>
    <t>Kørestrøm</t>
  </si>
  <si>
    <t>Stærkstrøm</t>
  </si>
  <si>
    <t>Broer &amp; bygninger</t>
  </si>
  <si>
    <t>Kompetencekrav</t>
  </si>
  <si>
    <t>Anlægselement</t>
  </si>
  <si>
    <t>Opgavetype</t>
  </si>
  <si>
    <t>Grunduddannelse</t>
  </si>
  <si>
    <t>Kurser</t>
  </si>
  <si>
    <t>Ansvar</t>
  </si>
  <si>
    <t>Køreledningsanlæg</t>
  </si>
  <si>
    <t>Den beskrevede funktion jf. stærkstrømsbekendtgørelsen.
Alle roller skalvære tilstede i forhold til opgaveudføresel ligeledes jf. Stæstrømsbekendtgørelsen</t>
  </si>
  <si>
    <t>Ansvar følger funktionen jf. stærkstrømsbekendtgørelsen</t>
  </si>
  <si>
    <t>Omformerstation</t>
  </si>
  <si>
    <t>Fordelingsstation</t>
  </si>
  <si>
    <t>(Vælg)</t>
  </si>
  <si>
    <r>
      <rPr>
        <sz val="10"/>
        <color theme="1"/>
        <rFont val="Calibri"/>
        <family val="2"/>
        <scheme val="minor"/>
      </rPr>
      <t>Driftleder: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Elektroingeniør med stærkstrøm som speciale
Alternativt ingeniør, elinstallatør eller maskinmester der kan dokumentere 1 års praktisk erfaring med elforsyningsanlæg.
Arbejdsleder: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Elektrikker eller anden el-faglig baggrund
Holdleder:
Elektrikker eller anden el-faglig baggrund
Kørestrømstekniker: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Elektrikker eller anden el-faglig baggrund
Øvrig arbejdshold: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Elektrikker eller anden el-faglig baggrund
</t>
    </r>
  </si>
  <si>
    <r>
      <rPr>
        <sz val="10"/>
        <color theme="1"/>
        <rFont val="Calibri"/>
        <family val="2"/>
        <scheme val="minor"/>
      </rPr>
      <t>Arbejdsleder: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KØK, 1 
FKI/SKI Kørestrøm
Holdleder:
KØK 1
FKI/SKI Kørestrøm
Kørestrømstekniker:
KØK 1
FKI/SKI Kørestrøm
Øvrig arbejdshold:
KØK 1 (tilmeldt)
FKI/SKI Kørestrøm
</t>
    </r>
  </si>
  <si>
    <t>Sporskifte</t>
  </si>
  <si>
    <t>Eftersyn af Sporskifter</t>
  </si>
  <si>
    <t>Fagarbejdslederen</t>
  </si>
  <si>
    <t>At arbejdet udføres i henhold til gældende normer og regler
Det tekniske ansvar for arbejdet på arbejdsstedet
Selvstændigt bedømme om jernbaneanlægget opfylder kravene i gældende normer og regler og kan idriftsættes efter indgreb</t>
  </si>
  <si>
    <t>Isolerklæbestød</t>
  </si>
  <si>
    <t>Eftersyn af isoleret stød</t>
  </si>
  <si>
    <t>Skinne</t>
  </si>
  <si>
    <t>Linjesyn</t>
  </si>
  <si>
    <t>Varmesyn</t>
  </si>
  <si>
    <t>Måling af skinneslid</t>
  </si>
  <si>
    <t>Normkendskab (BN3-200 og BN1-107)</t>
  </si>
  <si>
    <t>Belægning</t>
  </si>
  <si>
    <t>Eftersyn af overkørsel og overgang</t>
  </si>
  <si>
    <t>Sporstopper</t>
  </si>
  <si>
    <t>Arbejde / eftersyn med sporstopper</t>
  </si>
  <si>
    <t>Bygning af Sporramme</t>
  </si>
  <si>
    <t>Har gennemført en lignende opgave tidligere (sidemandsoplæring)
Normkendskab</t>
  </si>
  <si>
    <t>Bygning af Sporskifter</t>
  </si>
  <si>
    <t>Har gennemført en lignende opgave tidligere (sidemandsoplæring)
Normkendskab (BN2-15)</t>
  </si>
  <si>
    <t>Tungeparti</t>
  </si>
  <si>
    <t>Har gennemført en lignende opgave tidligere (sidemandsoplæring)
Normkendskab (BN1-14 og BN2-15)</t>
  </si>
  <si>
    <t>Udveksling af Skinner (inkluderer ikke svejseopgaver)</t>
  </si>
  <si>
    <t>Har gennemført en lignende opgave tidligere (sidemandsoplæring)
Normkendskab (BN1-107 og BN2-201)</t>
  </si>
  <si>
    <t>Sveller</t>
  </si>
  <si>
    <t>Udveksling af Sveller</t>
  </si>
  <si>
    <t>Har gennemført en lignende opgave tidligere (sidemandsoplæring)
Normkendskab (BN1-38 og Sporregler 1959 og 1987 )</t>
  </si>
  <si>
    <t>Befæstelse</t>
  </si>
  <si>
    <t>Efterspænding af spor</t>
  </si>
  <si>
    <t>Har gennemført en lignende opgave tidligere (sidemandsoplæring)
Normkendskab (Langskinneregler)</t>
  </si>
  <si>
    <t>Sporvideregluering</t>
  </si>
  <si>
    <t>Har gennemført en lignende opgave tidligere (sidemandsoplæring)
Normkendskab (BN2-15, BN1-38 og sporregler af 1959)</t>
  </si>
  <si>
    <t>Justering og slibning af stød</t>
  </si>
  <si>
    <t>Har gennemført en lignende opgave tidligere (sidemandsoplæring)
Normkendskab (BN1-38 og sporregler af 1987)</t>
  </si>
  <si>
    <t>Vedligeholdelse af rhombelåse</t>
  </si>
  <si>
    <t>Har gennemført en lignende opgave tidligere (sidemandsoplæring)
Normkendskab (VN100-110R7010, BN1-14 og EN100-03R3494)</t>
  </si>
  <si>
    <t>Udbedring af skinnebrud</t>
  </si>
  <si>
    <t>Har gennemført en lignende opgave tidligere (sidemandsoplæring)
Normkendskab (BN1-107)</t>
  </si>
  <si>
    <t>Udbedring af solkurver</t>
  </si>
  <si>
    <t>Har gennemført en lignende opgave tidligere (sidemandsoplæring)
Normkendskab (BN1-66, BN1-6 og Sporregler af 1987)</t>
  </si>
  <si>
    <t>Ballast</t>
  </si>
  <si>
    <t>Ballastsupplering og profilering</t>
  </si>
  <si>
    <t>Har gennemført en lignende opgave tidligere (sidemandsoplæring)
Normkendskab (BN1-6)</t>
  </si>
  <si>
    <t>Arbejde med uroligt spor</t>
  </si>
  <si>
    <t>Har gennemført en lignende opgave tidligere (sidemandsoplæring)
Normkendskab (BN1-6, BN1-177 og BN1-6)</t>
  </si>
  <si>
    <t>Aluminotermisk svejsning</t>
  </si>
  <si>
    <t>Aluminotermisk svejsning (nye skinner / brugelige ældre skinner)</t>
  </si>
  <si>
    <t>Svejser / Fagarbejdsleder</t>
  </si>
  <si>
    <t>Bred aluminotermisk svejsning</t>
  </si>
  <si>
    <t>Svejsning i forbindelse med isolerklæbestød (bygge og vedligehold)</t>
  </si>
  <si>
    <t>Bygge og vedligeholde isolerklæbestød</t>
  </si>
  <si>
    <t>Skæring i forbindelse med aluminotermisk svejsning</t>
  </si>
  <si>
    <t>Sporteknik 1
Sporteknik 2
Skæring, borring og slibning
FKI/SKI Spor_sikring (ved EL strejkninger)</t>
  </si>
  <si>
    <t>Skæring i forbindelse med alutermisk svejsning og isolerklæbestød</t>
  </si>
  <si>
    <t>Boring i skinne</t>
  </si>
  <si>
    <t xml:space="preserve">Udveksling af større jerndele i sporskifter </t>
  </si>
  <si>
    <t>Koldretning af tunger</t>
  </si>
  <si>
    <t>Sporteknik 1
Sporteknik 2
Kold- og varmeretning
FKI/SKI Spor_sikring (ved Elektrificeret strækning)</t>
  </si>
  <si>
    <t>Kolderetning af tunger</t>
  </si>
  <si>
    <t>Varmretning af svejsning</t>
  </si>
  <si>
    <t>Indgreb i langskinne</t>
  </si>
  <si>
    <t>Indgreb i langskinner
Aluminotermisk svejsning (nye skinner / brugelige ældre skinner)</t>
  </si>
  <si>
    <t>Spændingsudligning/slutsvejsning</t>
  </si>
  <si>
    <t>Slibning af sporskiftekomponenter</t>
  </si>
  <si>
    <t>Pålægssvejsning og reprofilering af sideskinne</t>
  </si>
  <si>
    <t>Pålægssvejsning og reprofilering af sideskinne
Dispensationssvejsning af tunger</t>
  </si>
  <si>
    <t>Afslibning efter tungeslidmål</t>
  </si>
  <si>
    <t>Afslibning efter tungeslidmål
Afslibning af grater/næb o.l
Slibning ved angstlask</t>
  </si>
  <si>
    <t>Krydsning</t>
  </si>
  <si>
    <t>Pålægssvejsning og reprofilering af krydsninger</t>
  </si>
  <si>
    <t>Stødopretning</t>
  </si>
  <si>
    <t>Regulering iht. relevante sporskiftemålog sporriller</t>
  </si>
  <si>
    <t>Tvangsskinne</t>
  </si>
  <si>
    <t>Pålægssvejsning og reprofilering af tvangsskinner</t>
  </si>
  <si>
    <t>Regulering iht. relevante sporskiftemål og sporriller, herunder montering af indskudsplade</t>
  </si>
  <si>
    <t>Pålægssvejsning og reprofilering af skinne</t>
  </si>
  <si>
    <t>Manuel justering af spor</t>
  </si>
  <si>
    <t>Sporteknik 1
Sporteknik 2</t>
  </si>
  <si>
    <t>Normkendskab (BN1-38)</t>
  </si>
  <si>
    <t>Overvågning af sporets beliggenhed ved udførsel af arbejder omkring spor i drift, der kan påvirke sporets beliggenhed</t>
  </si>
  <si>
    <t>Maskinel udbedring af sporbeliggenhedsfejl</t>
  </si>
  <si>
    <t>Har gennemført en lignende opgave tidligere (sidemandsoplæring)
Normkendskab (BN1-6, BN1-38, BN1-49)</t>
  </si>
  <si>
    <t>Overkørsel</t>
  </si>
  <si>
    <t>Belægningsarbejde i overkørsler</t>
  </si>
  <si>
    <t>Har gennemført en lignende opgave tidligere (sidemandsoplæring)
Normkendskab (Fritrum)</t>
  </si>
  <si>
    <t>Efterbehandling af data i forbindelse med krabbemåling</t>
  </si>
  <si>
    <t>Normkendskab (BN1-38)
Viden om hastighedsprofil</t>
  </si>
  <si>
    <t>Landmåling inkl. projektering af spor  geometri</t>
  </si>
  <si>
    <t>Normkendskab (BN2-94 og Sporregler 1987)</t>
  </si>
  <si>
    <t>Ultralydsscanning med håndtrolje og håndholdt ultralydsscanner</t>
  </si>
  <si>
    <t>Sportek1
Sportek2
Force ultralydskursus</t>
  </si>
  <si>
    <t>Normkendskab (BN1-66)</t>
  </si>
  <si>
    <t>Eddy Current måling</t>
  </si>
  <si>
    <t>½ tungeparti - Svejsning ved udveksling af større jerndele i sporskifter</t>
  </si>
  <si>
    <t>½ tungeparti - Slibning af sporskiftekomponenter</t>
  </si>
  <si>
    <t>Eftersyn af skinneudtræk på broer</t>
  </si>
  <si>
    <t>Skinneudtræk</t>
  </si>
  <si>
    <t>Kontrolmåling af sporskifter</t>
  </si>
  <si>
    <t>Krav vedrører</t>
  </si>
  <si>
    <t>Sporteknik 1
Sporteknik 2
FKI/SKI Spor_sikring (ved Elektrificeret strækninger)</t>
  </si>
  <si>
    <t>Sporteknik 1
Sporteknik 2
Skæring, borring og slibning
Aluminotermisk svejsning
Isolerklæbestød
FKI/SKI Spor_sikring (ved Elektrificeret strækning)</t>
  </si>
  <si>
    <t>Sporteknik 1
FKI/SKI Spor_sikring (ved Elektrificeret strejkninger)</t>
  </si>
  <si>
    <t>Sporteknik 1
FKI/SKI Spor_sikring (ved Elektrificeret strækninger)</t>
  </si>
  <si>
    <t>Sporteknik 1
Sporteknik 2
FKI/SKI Spor_sikring (ved Elektrificeret strækning)</t>
  </si>
  <si>
    <t>Sporteknik 1
Sporteknik 2
Skæring, borring og slibning
Aluminotermisk svejsning
FKI/SKI Spor_sikring (ved Elektrificerede strækning)</t>
  </si>
  <si>
    <t>Sporteknik 1
Sporteknik 2
Skæring, borring og slibning
Aluminotermisk svejsning
FKI/SKI Spor_sikring (ved Elektrificeret strækning)</t>
  </si>
  <si>
    <t>Sporteknik 1
Sporteknik 2
Skæring, borring og slibning
Aluminotermisk svejsning
Pålægssvejsning
FKI/SKI Spor_sikring (ved Elektrificeret strækning)</t>
  </si>
  <si>
    <t xml:space="preserve">Spændingsudligning med og uden ruller
Spændingsudligning op mod et fastpunkt
Aluminotermisk svejsning (nye skinner / brugelige ældre skinner)
</t>
  </si>
  <si>
    <t>Virksomheds krav</t>
  </si>
  <si>
    <t>Erfaring</t>
  </si>
  <si>
    <t>Vedligehold, reprofilering af grøfter, kotemåling, datasset-håndtering, mindre anlægsopgaver</t>
  </si>
  <si>
    <t>Kloakmester</t>
  </si>
  <si>
    <t>kurser i datahåndtering GPS koter, kotemåling.</t>
  </si>
  <si>
    <t>Erfaring med vedligehold og mindre anlægsopgaver.</t>
  </si>
  <si>
    <t>Renhold, vedligehold og mindre anlægsopgaver</t>
  </si>
  <si>
    <t>Anlægsgartner med sprøjtecertifikat</t>
  </si>
  <si>
    <t>Brolægning - foreskrifter og regler</t>
  </si>
  <si>
    <t>Renhold, vedligehold og pleje</t>
  </si>
  <si>
    <t>Skovning, kulturpleje, bevoksningspleje, nyanlæg</t>
  </si>
  <si>
    <t>Fagarbejdsleder: Eksamineret skov og landsskabsingeniør
Udførende: EUD skovbruger med tilvalg af topkapning og fældning af vanskelige træer</t>
  </si>
  <si>
    <t>Grønne fagkurser (for opgaven relevant)</t>
  </si>
  <si>
    <t>Erfaring med pleje, vedligehold og mindre anlægsopgaver</t>
  </si>
  <si>
    <t>Udskiftning, reparation, opmåling, mindre nyanlæg</t>
  </si>
  <si>
    <t>Relevante montørkurser for leverandørens produkter</t>
  </si>
  <si>
    <t>Erfaring med opsætning og vedligehold af leverandøren produkter</t>
  </si>
  <si>
    <t>Skovning, kulturpleje, bevoksningspleje, nyanlæg. Mindre jordarbejder</t>
  </si>
  <si>
    <t>Grønne fagkurser (for opgaven relevant)
FKI/SKI Spor_sikring (ved Elektrificerede strækninger)</t>
  </si>
  <si>
    <t>Rydning, fældning af bevoksning</t>
  </si>
  <si>
    <t>Rydning, fældning af bevoksning i oversigtsarealer. Mindre vedligehold af anlæg</t>
  </si>
  <si>
    <t>Sporsprøjtning af sporets overbygning
Kemisk behandling af uønsket plantevækst i sporets overbygning</t>
  </si>
  <si>
    <t>FKI/SKI Spor_sikring (ved Elektrificerede strækninger)</t>
  </si>
  <si>
    <t>Kemisk og manuel bekæmpelse af uønskede plantearter</t>
  </si>
  <si>
    <t>Erfaring med håndtering af sprøjtemidler og kemikalier.</t>
  </si>
  <si>
    <t>ATC_anlæg</t>
  </si>
  <si>
    <t>ATC-Anlæg</t>
  </si>
  <si>
    <r>
      <t>Sikringstekniker</t>
    </r>
    <r>
      <rPr>
        <b/>
        <sz val="11"/>
        <rFont val="Calibri"/>
        <family val="2"/>
        <scheme val="minor"/>
      </rPr>
      <t/>
    </r>
  </si>
  <si>
    <t>HKT_anlæg</t>
  </si>
  <si>
    <t>HKT-anlæg</t>
  </si>
  <si>
    <t>Sporskiftedrev</t>
  </si>
  <si>
    <t>Fjernstyringscentral</t>
  </si>
  <si>
    <t>RCTC</t>
  </si>
  <si>
    <t>TCTC</t>
  </si>
  <si>
    <t>Fjernstyringsunderst</t>
  </si>
  <si>
    <t>DCTC</t>
  </si>
  <si>
    <t>Overkørselsanlæg</t>
  </si>
  <si>
    <t>Bues 2000
Advarselsanlæg type PLC
FKI_SKI Spor_Sikring (ved elektrificeret strækning)</t>
  </si>
  <si>
    <t>Relæ</t>
  </si>
  <si>
    <t>Advarselsanlæg
Overkørselsanlæg 1/2 og 1/1 bomme
Fejlretning overkørselsanlæg (kun krav ved fejlretning)
FKI_SKI Spor_Sikring (ved elektrificeret strækning)</t>
  </si>
  <si>
    <t>Stationssikringsanlæg</t>
  </si>
  <si>
    <t>Sicas S5</t>
  </si>
  <si>
    <t>Akseltæller</t>
  </si>
  <si>
    <t>Alcatel</t>
  </si>
  <si>
    <t>Honeywell</t>
  </si>
  <si>
    <t>Centraldel</t>
  </si>
  <si>
    <t>Fast_ mærke</t>
  </si>
  <si>
    <t>FST</t>
  </si>
  <si>
    <t>Hytter_skabe</t>
  </si>
  <si>
    <t>Kabelanlæg</t>
  </si>
  <si>
    <t>Linieblokanlæg</t>
  </si>
  <si>
    <t>STL_Overvågning</t>
  </si>
  <si>
    <t>Togdetektering</t>
  </si>
  <si>
    <t>FTGS</t>
  </si>
  <si>
    <t>Jordfejlmelder</t>
  </si>
  <si>
    <t>SPSK_omstillingsanlæg</t>
  </si>
  <si>
    <t>Fast mærke</t>
  </si>
  <si>
    <t>1969_varsl</t>
  </si>
  <si>
    <t>1977_varsl</t>
  </si>
  <si>
    <t>1957_linie</t>
  </si>
  <si>
    <t>1957_spsk</t>
  </si>
  <si>
    <t>1969_linie</t>
  </si>
  <si>
    <t>1977_linie</t>
  </si>
  <si>
    <t>2005_spsk</t>
  </si>
  <si>
    <t>1994_spsk</t>
  </si>
  <si>
    <t>1987_spsk</t>
  </si>
  <si>
    <t>1979_spsk</t>
  </si>
  <si>
    <t>1926_spsk</t>
  </si>
  <si>
    <t>1951_linie</t>
  </si>
  <si>
    <t>1954b_linie</t>
  </si>
  <si>
    <t>1967_linie</t>
  </si>
  <si>
    <t>1982_linie</t>
  </si>
  <si>
    <t>1991_linie</t>
  </si>
  <si>
    <t>FELB_linie</t>
  </si>
  <si>
    <t>1246_varsl</t>
  </si>
  <si>
    <t>1990_stat</t>
  </si>
  <si>
    <t>1972_varsl</t>
  </si>
  <si>
    <t>1964_varsl</t>
  </si>
  <si>
    <t>1954_varsl</t>
  </si>
  <si>
    <t>Sporsprøjtning</t>
  </si>
  <si>
    <t>Bekæmpelse af planten Kæmpe Bjørneklo iht. Lovkrav</t>
  </si>
  <si>
    <r>
      <t xml:space="preserve">Autoriseret kloakmester 
</t>
    </r>
    <r>
      <rPr>
        <sz val="11"/>
        <color theme="1"/>
        <rFont val="Calibri"/>
        <family val="2"/>
        <scheme val="minor"/>
      </rPr>
      <t xml:space="preserve">
</t>
    </r>
  </si>
  <si>
    <t>Stationssikringsanlæg_varslingsanlæg</t>
  </si>
  <si>
    <t>Bues 2000</t>
  </si>
  <si>
    <t>10-100 KHz. Sporisolation</t>
  </si>
  <si>
    <t>77 HZ sporisolationer</t>
  </si>
  <si>
    <t>DC sporisolationer</t>
  </si>
  <si>
    <t>SPSK omstillingsanlæg</t>
  </si>
  <si>
    <t>STL overvågning</t>
  </si>
  <si>
    <t>Hytter skabe</t>
  </si>
  <si>
    <t>Stationssikringsanlæg 1977
FKI_SKI Spor_sikring (ved elektrificerede strækning)</t>
  </si>
  <si>
    <t>Stationssikringsanlæg 1246 
FKI_SKI Spor_sikring (ved elektrificerede strækning)</t>
  </si>
  <si>
    <t>FKI_SKI Spor_sikring (ved elektrificerede strækning)</t>
  </si>
  <si>
    <t>Stationssikringsanlæg 1964
FKI_SKI Spor_sikring (ved elektrificerede strækning)</t>
  </si>
  <si>
    <t>Stationssikringsanlæg 1969
FKI_SKI Spor_sikring (ved elektrificerede strækning)</t>
  </si>
  <si>
    <t>Stationssikringsanlæg 1972
FKI_SKI Spor_sikring (ved elektrificerede strækning)</t>
  </si>
  <si>
    <t>ATC grundkursus
FKI_SKI Spor_sikring (ved elektrificerede strækning)</t>
  </si>
  <si>
    <t>Stationssikringsanlæg og linjeblok 69
Stationssikringsanlæg type 1964
FKI_SKI Spor_sikring (ved elektrificerede strækning)</t>
  </si>
  <si>
    <t>Sporskiftedrev 1926 (udbydes ikke)
FKI_SKI Spor_sikring (ved elektrificerede strækning)</t>
  </si>
  <si>
    <t>Sporskifttype 1994
FKI_SKI Spor_sikring (ved elektrificerede strækning)</t>
  </si>
  <si>
    <t>Relæfjernstyring
FKI_SKI Spor_sikring (ved elektrificerede strækning)</t>
  </si>
  <si>
    <t>Tonefjernstyring
FKI_SKI Spor_sikring (ved elektrificerede strækning)</t>
  </si>
  <si>
    <t>DC Fjernstyring
FKI_SKI Spor_sikring (ved elektrificerede strækning)</t>
  </si>
  <si>
    <t>Automatisk Liniblok 1954B
FKI_SKI Spor_sikring (ved elektrificerede strækning)</t>
  </si>
  <si>
    <t>Stationssikringsanlæg 1990
FKI_SKI Spor_sikring (ved elektrificerede strækning)</t>
  </si>
  <si>
    <t>Stationssikringsanlæg Sicas S5
FKI_SKI Spor_sikring (ved elektrificerede strækning)</t>
  </si>
  <si>
    <t>Akseltæller type Alcatel
FKI_SKI Spor_sikring (ved elektrificerede strækning)</t>
  </si>
  <si>
    <t>Akseltæller type Honeywell
FKI_SKI Spor_sikring (ved elektrificerede strækning)</t>
  </si>
  <si>
    <t>FST Grundkursus
FST Fejlretning
FKI_SKI Spor_sikring (ved elektrificerede strækning)</t>
  </si>
  <si>
    <t>Splidsning
FKI_SKI Spor_sikring (ved elektrificerede strækning)</t>
  </si>
  <si>
    <t>Automatisk Liniblok 1951
FKI_SKI Spor_sikring (ved elektrificerede strækning)</t>
  </si>
  <si>
    <t>Automatisk Liniblok 1969
FKI_SKI Spor_sikring (ved elektrificerede strækning)</t>
  </si>
  <si>
    <t>Automatisk Liniblok 1967
FKI_SKI Spor_sikring (ved elektrificerede strækning)</t>
  </si>
  <si>
    <t>Automatisk Liniblok 1957
FKI_SKI Spor_sikring (ved elektrificerede strækning)</t>
  </si>
  <si>
    <t>Automatisk Liniblok 1982
FKI_SKI Spor_sikring (ved elektrificerede strækning)</t>
  </si>
  <si>
    <t>Automatisk Liniblok 1991
FKI_SKI Spor_sikring (ved elektrificerede strækning)</t>
  </si>
  <si>
    <t>Grundkursus FELB
FELB Efteruddannelse
FKI_SKI Spor_sikring (ved elektrificerede strækning)</t>
  </si>
  <si>
    <t>FTSG sporisolation
FKI_SKI Spor_sikring (ved elektrificerede strækning)</t>
  </si>
  <si>
    <t>77 Hz sporisolation
FKI_SKI Spor_sikring (ved elektrificerede strækning)</t>
  </si>
  <si>
    <t>10/100 Hz sporisolation
FKI_SKI Spor_sikring (ved elektrificerede strækning)</t>
  </si>
  <si>
    <t>Fejl og Jordmelder
FKI_SKI Spor_sikring (ved elektrificerede strækning)</t>
  </si>
  <si>
    <t>SPSK omstillingsanlæg
FKI_SKI Spor_sikring (ved elektrificerede strækning)</t>
  </si>
  <si>
    <t>Fagarbejdsleder: Eksamineret skov og landsskabsingeniør
Udførende: EUD skovbruger med tilvalg af topkapning og fældning af vanskelige træer
Udførende: Maskinfører</t>
  </si>
  <si>
    <t xml:space="preserve">Anlægsgartner med sprøjtecertifikat 
Maskinefører
</t>
  </si>
  <si>
    <t>Certificering</t>
  </si>
  <si>
    <t>Vital_strømforsyning</t>
  </si>
  <si>
    <t>El autorisation</t>
  </si>
  <si>
    <t>5 års erfaring med lignende anlægselement</t>
  </si>
  <si>
    <t>At arbejdet udføres i henhold til gældende normer og regler
Det tekniske ansvar for arbejdet på arbejdsstedet
Selvstændigt bedømme om jernbaneanlægget opfylder kravenei gældende normer og regler og kan idriftsættes efter indgreb</t>
  </si>
  <si>
    <t>2 års erfaring med lignende anlægselementer</t>
  </si>
  <si>
    <t xml:space="preserve">Varsling
</t>
  </si>
  <si>
    <r>
      <t>Godkendt i henhold til DBI Retningslinie 001, godkendelse af instalationsfirmaer fra Dansk Brand  og Sikringsteknisk Institut (DBI)</t>
    </r>
    <r>
      <rPr>
        <sz val="11"/>
        <color rgb="FF000000"/>
        <rFont val="Calibri"/>
        <family val="2"/>
        <scheme val="minor"/>
      </rPr>
      <t xml:space="preserve">
</t>
    </r>
  </si>
  <si>
    <t xml:space="preserve">DBI Retningslinie 002, Automatiske Brandslukningsanlæg - certificering af personer og DBI Retningslinie 024 fra Dansk Brand og Sikringsteknisk Institut (DBI) </t>
  </si>
  <si>
    <t>Rumslukning</t>
  </si>
  <si>
    <r>
      <t>Godkendt i henhold til DBI Retningslinie 001, godkendelse af instalationsfirmaer fra Dansk Brand  og Sikringsteknisk Institut (DBI)
Inspektionsvirksomheden skal være akkrediteret til at foretage inspektion i overensstemmelse med DS/EN ISO/IEC 17020, Generelle kriterier for forskellige typer af organer, der foretager inspektion.</t>
    </r>
    <r>
      <rPr>
        <sz val="11"/>
        <color rgb="FF000000"/>
        <rFont val="Calibri"/>
        <family val="2"/>
        <scheme val="minor"/>
      </rPr>
      <t xml:space="preserve">
</t>
    </r>
  </si>
  <si>
    <t xml:space="preserve">DBI Retningslinie 002, Automatiske Brandslukningsanlæg - certificering af personer og DBI foreskrift 253 fra Dansk Brand og Sikringsteknisk Institut (DBI) </t>
  </si>
  <si>
    <t>Håndildslukkere</t>
  </si>
  <si>
    <t>Vedligeholdelse</t>
  </si>
  <si>
    <t>Elevator</t>
  </si>
  <si>
    <t>Rulletrappe</t>
  </si>
  <si>
    <t>Installation</t>
  </si>
  <si>
    <t>Generatoranlæg</t>
  </si>
  <si>
    <t>Vedligeholdelsen skal udføres af en sagkyndig person, der har den nødvendige faglige kompetence i forhold til opgaven.</t>
  </si>
  <si>
    <t xml:space="preserve">Certificeret montør jævnfør Arbejdstilsynets bekendtgørelse nr. 100 [2] bilag 7.
A-certifikat (grundcertifikat). </t>
  </si>
  <si>
    <t>Certificeret montør jævnfør Arbejdstilsynets bekendtgørelse nr. 100 [2] bilag 7.
Ved anlæg med fyldning fra 50 kg (fyldning ≥ 50 kg) og med kølemiddelgruppe 2 kræves B-certifikat (mellemcertifikat).</t>
  </si>
  <si>
    <t xml:space="preserve">Vedligeholdelse type 3 af køleanlæg skal udføres af en sagkyndig person, der har den nødvendige faglige indsigt i forhold til opgaven.
Den sagkyndige skal endvidere have kendskab til gældende love, bekendtgørelser og forskrifter, som er relevante for arbejdet. 
Den sagkyndige persons faglige indsigt i ovenstående kan være opnået ved deltagelse i kurser med det relevante indhold eller ved sidemandsoplæring hos anden sagkyndig. </t>
  </si>
  <si>
    <t>Pumpeanlæg</t>
  </si>
  <si>
    <t>Pumpe</t>
  </si>
  <si>
    <t>Togforvarme</t>
  </si>
  <si>
    <t>Transformerstation</t>
  </si>
  <si>
    <t>2 års erfaring med lignende anlægselement</t>
  </si>
  <si>
    <t>Anlæg med fyldning mindre end 50 kg (fyldning &lt; 50 kg) Vedlg.1/2</t>
  </si>
  <si>
    <t>Anlæg med fyldning mindre end 50 kg (fyldning &lt; 50 kg) Vedlg. 3</t>
  </si>
  <si>
    <t>Køle_Ventilationsanlæg_Vedligeholdelsestype_1_2</t>
  </si>
  <si>
    <t>Køle_Ventilationsanlæg_Vedligeholdelsestype_3</t>
  </si>
  <si>
    <t>Spskvarme_EL</t>
  </si>
  <si>
    <t>Spskvarme_GAS</t>
  </si>
  <si>
    <t>Anlægselementtype/opgave</t>
  </si>
  <si>
    <r>
      <t>El autorisation</t>
    </r>
    <r>
      <rPr>
        <b/>
        <sz val="11"/>
        <color theme="1"/>
        <rFont val="Calibri"/>
        <family val="2"/>
        <scheme val="minor"/>
      </rPr>
      <t xml:space="preserve">
Funktion:</t>
    </r>
    <r>
      <rPr>
        <sz val="11"/>
        <color theme="1"/>
        <rFont val="Calibri"/>
        <family val="2"/>
        <scheme val="minor"/>
      </rPr>
      <t xml:space="preserve">
Månedligt eftersyn og afprøvning af generatoranlæg skal udføres af en sagkyndig person, der har den nødvendige faglige indsigt i forhold til opgaven. 
Den sagkyndige persons faglige indsigt i ovenstående, kan være opnået ved deltagelse i kurser med det relevante indhold eller sidemandsoplæring hos anden sagkyndig.
</t>
    </r>
  </si>
  <si>
    <t>Vital strømforsyning</t>
  </si>
  <si>
    <t>Spskvarme GAS</t>
  </si>
  <si>
    <t>Spskvarme EL</t>
  </si>
  <si>
    <t>Broer_og_støttekonstruktioner</t>
  </si>
  <si>
    <t>Store_broer</t>
  </si>
  <si>
    <t xml:space="preserve">Bygge og anlægsteknisk uddannelse
</t>
  </si>
  <si>
    <t>Godt kendskab til brovedligehold jf. pkt. 4.3 og bilag L1 i vejregel "Eftersyn af bygningværker". 
Erfaring med stålarbejde, elarbejde, betonarbejde og overfladebehandling</t>
  </si>
  <si>
    <r>
      <t>Ingeniør med speciale i bærende konstruktioner og / eller broer samt evt. geoteknik.</t>
    </r>
    <r>
      <rPr>
        <sz val="11"/>
        <rFont val="Calibri"/>
        <family val="2"/>
        <scheme val="minor"/>
      </rPr>
      <t xml:space="preserve">
</t>
    </r>
  </si>
  <si>
    <t>VEJ-EU: Eftersyn af bygværker</t>
  </si>
  <si>
    <t>Godt kendskab til brovedligehold og reperationsmetoder som kræves for at kunne deltage på kurset "Eftersyn af bygværker
Specifikke krav om supplerende erfaring kan forekomme fx. erfaring med nittede stålbroer.</t>
  </si>
  <si>
    <r>
      <t>Ingeniør med speciale i bærende konstruktioner og / eller broer samt evt. geoteknik.</t>
    </r>
    <r>
      <rPr>
        <sz val="11"/>
        <rFont val="Calibri"/>
        <family val="2"/>
        <scheme val="minor"/>
      </rPr>
      <t xml:space="preserve">
</t>
    </r>
  </si>
  <si>
    <t>VEJ-EU: Eftersyn af bygværker
Dykkerundersøgelser kræves certifikat som erhvervsdykker.</t>
  </si>
  <si>
    <t>Alt efter opgaven skal det bevises at de "rigtige" kompetencer er til stede hos teamet der skal løse opgaven.</t>
  </si>
  <si>
    <t>Perron</t>
  </si>
  <si>
    <t>Klap_Bro</t>
  </si>
  <si>
    <t>Faglært smed</t>
  </si>
  <si>
    <t>Faglært elektriker / autoriseret installatør</t>
  </si>
  <si>
    <t>Nødstrømsanlæg: Specialkursus</t>
  </si>
  <si>
    <t>Sikringstekniker</t>
  </si>
  <si>
    <t>Advarselsanlæg
Overkørselsanlæg 1/2 og 1/1 bomme
Fejlretning overkørselsanlæg</t>
  </si>
  <si>
    <t>Drejeskive</t>
  </si>
  <si>
    <t>Erfaring fra arbejde med lignende anlæg</t>
  </si>
  <si>
    <t>Faglært elektriker</t>
  </si>
  <si>
    <t>Vognvægte</t>
  </si>
  <si>
    <t>Specialkurser i eftersyn og vedligehold af vognvægte</t>
  </si>
  <si>
    <r>
      <t>Entreprenørens byggeleder: Ingeniør med speciale i bærende konstruktioner og / eller broer.
Entreprenørens mandskab.
- Betonarbejder: Specialarbejder eller struktør
- Smedearbejder: Faguddannet smed
- Malerarbejder: Faguddannet bygning-/skibsmaler eller specialarbejder afhæningt af arbejdets karakter.</t>
    </r>
    <r>
      <rPr>
        <b/>
        <sz val="11"/>
        <rFont val="Calibri"/>
        <family val="2"/>
        <scheme val="minor"/>
      </rPr>
      <t/>
    </r>
  </si>
  <si>
    <t>Alle medarbejdere: VEJ-EU: "Vejen som arbejdsplads" såfremt der arbejdes ved eller på offentlig vej.</t>
  </si>
  <si>
    <t>Entreprenørens byggeleder: Erfaring med arbejder på jernbanebroer.
Entreprenørens mandskab: Specialarbejdere skal have erfaring med de typer arbejde som de udfører.</t>
  </si>
  <si>
    <r>
      <t>Ingeniør med speciale i bærende konstruktioner og / eller broer samt evt. geoteknik.</t>
    </r>
    <r>
      <rPr>
        <b/>
        <sz val="11"/>
        <rFont val="Calibri"/>
        <family val="2"/>
        <scheme val="minor"/>
      </rPr>
      <t/>
    </r>
  </si>
  <si>
    <t>Erfaring med fagtilsyn ved brovedligehold. Erfaring med arbejdsmiljø og jernbanesikkerhedsarbejde</t>
  </si>
  <si>
    <t>Godt kendskab til vedligehold af perroner. 
Erfaring med stålarbejde, elarbejde, betonarbejde og overfladebehandling</t>
  </si>
  <si>
    <r>
      <t xml:space="preserve">Ingeniør med speciale i bærende konstruktioner og / eller broer samt evt. geoteknik.
</t>
    </r>
    <r>
      <rPr>
        <sz val="11"/>
        <rFont val="Calibri"/>
        <family val="2"/>
        <scheme val="minor"/>
      </rPr>
      <t xml:space="preserve">
</t>
    </r>
  </si>
  <si>
    <t>Godt kendskab til brovedligehold som kræves for at kunne deltage på kurset "Eftersyn af bygværker".</t>
  </si>
  <si>
    <r>
      <t xml:space="preserve">Entreprenørens byggeleder: Ingeniør med speciale i bygge- eller anlægsarbejder.
Entreprenørens mandskab:
- Belægningsarbejder: Faguuddannet brolægger eller specialarbejder.
- Perronforkanter: Struktør eller specialarbejder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/>
    </r>
  </si>
  <si>
    <t>Entreprenørens byggeleder: Erfaring med arbejder på hvor der indgår krav til jernbanesikkerhed.
Entreprenørens mandskab: Specialarbejdere skal have erfaring med de typer arbejde, som de udfører.</t>
  </si>
  <si>
    <t>Sporets_underbygning</t>
  </si>
  <si>
    <r>
      <t xml:space="preserve">Bygge og anlægsteknisk uddannelse
</t>
    </r>
    <r>
      <rPr>
        <sz val="11"/>
        <rFont val="Calibri"/>
        <family val="2"/>
        <scheme val="minor"/>
      </rPr>
      <t xml:space="preserve">
</t>
    </r>
  </si>
  <si>
    <t>Teoretisk og praktisk indsigt i de arbejdsgange,der er knyttet til opgaven</t>
  </si>
  <si>
    <t>Dæmningsinspektion</t>
  </si>
  <si>
    <t>Geoteknisk risikovurdering</t>
  </si>
  <si>
    <t>Planlæg vedligehold</t>
  </si>
  <si>
    <t>Projektopfølgning og fageftersyn</t>
  </si>
  <si>
    <t>Dæmningsgennemgang</t>
  </si>
  <si>
    <t>Udfør vedligehold</t>
  </si>
  <si>
    <t>Periodisk eftersyn - Elektrisk (klap)</t>
  </si>
  <si>
    <t>Periodisk eftersyn - Elektrisk (drej)</t>
  </si>
  <si>
    <t>Periodisk eftersyn - Elektrisk (vognvægt)</t>
  </si>
  <si>
    <t>Periodisk eftersyn - Mekanisk (drej)</t>
  </si>
  <si>
    <t>Periodisk eftersyn - Mekanisk (vognvægt)</t>
  </si>
  <si>
    <t>Projektopfølgning og fagtilsyn (bro)</t>
  </si>
  <si>
    <t>Generaleftersyn (perron)</t>
  </si>
  <si>
    <t>Rutineeftersyn (bro)</t>
  </si>
  <si>
    <t>Rutineeftersyn (stor bro)</t>
  </si>
  <si>
    <t>Rutineeftersyn (perron)</t>
  </si>
  <si>
    <t>Særeftersyn (bro)</t>
  </si>
  <si>
    <t>Særeftersyn (stor bro)</t>
  </si>
  <si>
    <t>Særeftersyn (perron)</t>
  </si>
  <si>
    <t>Vedligehold (bro)</t>
  </si>
  <si>
    <t>Vedligehold (stor bro)</t>
  </si>
  <si>
    <t>Vedligehold (perron)</t>
  </si>
  <si>
    <t>Projektopfølgning og fagtilsyn (stor bro)</t>
  </si>
  <si>
    <t>Projektopfølgning og fagtilsyn (perron)</t>
  </si>
  <si>
    <t>Generaleftersyn (bro)</t>
  </si>
  <si>
    <t>Periodisk eftersyn - Sikringsteknisk (klap)</t>
  </si>
  <si>
    <t>Erfaring med lignende og helst aktuelt anlæg. Er det sidste ikke tilfældet skal BDK brofoged overvåge arbejdet.</t>
  </si>
  <si>
    <t>Periodisk eftersyn - Mekanisk (klap)</t>
  </si>
  <si>
    <t>Regulering iht. relevante sporskiftemål og sporriller</t>
  </si>
  <si>
    <t xml:space="preserve">Afvanding - Åben og lukket afvandingssystem, dræn, rør, brønde </t>
  </si>
  <si>
    <t>Befæstede - Interne stier, perroner, veje, pladser</t>
  </si>
  <si>
    <t>Bevoksede intensivt - Grønne urbane anlæg og bede</t>
  </si>
  <si>
    <t>Bevoksede ekstensiv - Bevoksninger, skove, overdrev</t>
  </si>
  <si>
    <t>Hegn - Tekniske hegn</t>
  </si>
  <si>
    <t>Skråninger - Bevoksninger på skråninger</t>
  </si>
  <si>
    <t>Fremføringsprofil - Fritrumsprofil. Bevoksningsfri zone omkring jernbanenettet</t>
  </si>
  <si>
    <t>Teknikprofil - Bevoksningsfri zone omkring banens tekniske anlæg</t>
  </si>
  <si>
    <t>Usikrede overkørsler - Bevoksningsfri zone omkring usikrede overkørselsanlæg</t>
  </si>
  <si>
    <t>Eftersyn og vedligeholdelse af bly-syrebatterier til sikrings- og fjernstyringsanlæg samt generatoranlæg</t>
  </si>
  <si>
    <t>Anlæg med fyldning fra 50 kg (fyldning &gt; 50 kg) Vedlg. 1/2</t>
  </si>
  <si>
    <t>Anlæg med fyldning fra 50 kg (fyldning &gt; 50 kg) Vedlg. 3</t>
  </si>
  <si>
    <t>Du er registreret som:</t>
  </si>
  <si>
    <t>Dokumentet er åbnet:</t>
  </si>
  <si>
    <t>Gemt/udskrevet af:</t>
  </si>
  <si>
    <t>Ydelseskategori</t>
  </si>
  <si>
    <t>Ydelsestype</t>
  </si>
  <si>
    <t>Kravliste</t>
  </si>
  <si>
    <t>Links</t>
  </si>
  <si>
    <t>Dropdown - Øvrige Krav</t>
  </si>
  <si>
    <t>Godkendelser og tilladelser</t>
  </si>
  <si>
    <t>Gravetilladelse</t>
  </si>
  <si>
    <t>Ansøgning om gravetilladelse</t>
  </si>
  <si>
    <t xml:space="preserve">http://www.bane.dk/visArtikel.asp?artikelID=500 </t>
  </si>
  <si>
    <t>Ansøgning om certificering ifm. opgravningsfri ledningsetablering</t>
  </si>
  <si>
    <t xml:space="preserve">http://www.bane.dk/visArtikel.asp?artikelID=14011 </t>
  </si>
  <si>
    <t>Faglige ydelser</t>
  </si>
  <si>
    <t>Ibrugtagning af sikring og fjernstyring</t>
  </si>
  <si>
    <t>Krav om en ibrugtagningsansvarlig af nye eller ændrede sikringsanlæg</t>
  </si>
  <si>
    <t xml:space="preserve">http://www.bane.dk/visArtikel.asp?artikelID=19431 </t>
  </si>
  <si>
    <t>Generelle krav om jernbanesikkerhed</t>
  </si>
  <si>
    <t>Godkendelse af bane/vej køretøjer</t>
  </si>
  <si>
    <t>Banenorm BN2-74-1</t>
  </si>
  <si>
    <t xml:space="preserve">http://www.bane.dk/db/filarkiv/5213/BN2-74-1.pdf </t>
  </si>
  <si>
    <t>Godkendelse af arbejdsmiljøkoordinator</t>
  </si>
  <si>
    <t>Arbejdsmiljøuddannelse for koordinatorer af sikkerheds- og sundhedsarbejdet på bygge- og anlægspladser
AT-vejledning F.2.3, marts 2006</t>
  </si>
  <si>
    <t xml:space="preserve">https://arbejdstilsynet.dk/da/regler/at-vejledninger/a/f-2-3-arbejdsmiljoudd-for-koordinatorer </t>
  </si>
  <si>
    <t>Jernbanesikkerhedsplaner</t>
  </si>
  <si>
    <t>Godkendelse af jernbanesikkerhedsplaner</t>
  </si>
  <si>
    <t>Ansøgningsblanketter og vejledninger</t>
  </si>
  <si>
    <t xml:space="preserve">http://www.bane.dk/visArtikel.asp?artikelID=23964&amp;soegningID=675347&amp;soegeord=jernbanesikkerhedsplaner </t>
  </si>
  <si>
    <t>Krav om arbejdsmiljø</t>
  </si>
  <si>
    <t>Krav om et sikkert og sundt arbejdsmiljø</t>
  </si>
  <si>
    <t>Bekendtgørelse 1072 af 7/9/2010 af lov om arbejdsmiljø</t>
  </si>
  <si>
    <t xml:space="preserve">https://www.retsinformation.dk/Forms/R0710.aspx?id=133159 </t>
  </si>
  <si>
    <t>Krav om kontrakter og arbejdsvilkår</t>
  </si>
  <si>
    <t>Krav om sikre og arbejdsmiljøvenlige maskiner</t>
  </si>
  <si>
    <t>Europa-Parlamentets og Rådets direktiv 2006/42/EF af 17/5/2006 (Maskindirektivet )</t>
  </si>
  <si>
    <t xml:space="preserve">http://www.ds.dk/da/standardisering/ce-maerkning/produktgrupper/maskiner </t>
  </si>
  <si>
    <t>Krav om miljø</t>
  </si>
  <si>
    <t>Krav til bygherrens pligter ved bygge- og anlægsarbejde</t>
  </si>
  <si>
    <t>Bekendtgørelse 117 af 5/2/2013 om bygherrens pligter</t>
  </si>
  <si>
    <t>https://www.retsinformation.dk/Forms/R0710.aspx?id=145005</t>
  </si>
  <si>
    <t>Kørsel</t>
  </si>
  <si>
    <t>Bekendtgørelse 1516 af 14/12/2006 om bygge- og anlægsarbejde</t>
  </si>
  <si>
    <t xml:space="preserve">https://www.retsinformation.dk/Forms/R0710.aspx?id=134806 </t>
  </si>
  <si>
    <t>Rullende materiel</t>
  </si>
  <si>
    <t>Krav til arbejdsgivers pligter ved bygge- og anlægsarbejde</t>
  </si>
  <si>
    <t>Bekendtgørelse 1181 af 15/10/2010 om samarbejde om sikkerhed og sundhed</t>
  </si>
  <si>
    <t>https://www.retsinformation.dk/Forms/R0710.aspx?id=133285</t>
  </si>
  <si>
    <t>Sikkerhedsreglement (SR 75)</t>
  </si>
  <si>
    <t>Krav om sikkerhedsbeklædning</t>
  </si>
  <si>
    <t xml:space="preserve">http://www.bane.dk/visArtikel.asp?artikelID=20504 </t>
  </si>
  <si>
    <t>Togklargøring</t>
  </si>
  <si>
    <t>Virksomheders ansvar og pligter ifm. miljøbeskyttelse</t>
  </si>
  <si>
    <t>Bekendtgørelse 1189 af 27/9/2016 af lov om miljøbeskyttelse</t>
  </si>
  <si>
    <t xml:space="preserve">https://www.retsinformation.dk/Forms/R0710.aspx?id=184047 </t>
  </si>
  <si>
    <t>BDK miljøkrav til entreprenører</t>
  </si>
  <si>
    <t>GAB Miljø for private entreprenører ved anlægsarbejde</t>
  </si>
  <si>
    <t>Anmeldelse til kommunerne af midlertidige bygge- &amp; anlægsaktiviteter</t>
  </si>
  <si>
    <t>Bekendtgørelse 467 af 23/5/2016 om miljøregulering af visse aktiviteter</t>
  </si>
  <si>
    <t xml:space="preserve">https://www.retsinformation.dk/Forms/R0710.aspx?id=180164 </t>
  </si>
  <si>
    <t>Retningslinjer om støj fra jernbaner og støj fra virksomheder</t>
  </si>
  <si>
    <t xml:space="preserve">Vejledning om støj og vibrationer fra jernbaner 1/1997 </t>
  </si>
  <si>
    <t>http://www2.mst.dk/Udgiv/publikationer/1997/87-7810-696-6/pdf/87-7810-696-6.pdf</t>
  </si>
  <si>
    <t xml:space="preserve">Tillæg til vejledning 1/1997: Støj og vibrationer fra jernbaner fra juli 2007 (togstøj) </t>
  </si>
  <si>
    <t xml:space="preserve">http://mst.dk/media/mst/66271/tillaeg_til_togstoejvejledning_end.pdf </t>
  </si>
  <si>
    <t>Vejledning om ekstern støj fra virksomheder 5/1984</t>
  </si>
  <si>
    <t xml:space="preserve">http://www2.mst.dk/Udgiv/publikationer/1984/87-503-5287-4/pdf/87-503-5287-4.pdf </t>
  </si>
  <si>
    <t>Supplement til vejledning om ekstern støj fra virksomheder 3/1996</t>
  </si>
  <si>
    <t xml:space="preserve">http://www2.mst.dk/Udgiv/publikationer/1996/87-7810-626-5/pdf/87-7810-626-5.pdf </t>
  </si>
  <si>
    <t xml:space="preserve">Jordforureningsloven </t>
  </si>
  <si>
    <t>Bekendtgørelse 1190 af 27/9/2016 af lov om forurenet jord</t>
  </si>
  <si>
    <t xml:space="preserve">https://www.retsinformation.dk/Forms/R0710.aspx?id=184068 </t>
  </si>
  <si>
    <t>Krav til virksomheders frasortering, opbevaring og bortskaffelse af affald</t>
  </si>
  <si>
    <t>Bekendtgørelse 1309 af 18/12/2010 om affald</t>
  </si>
  <si>
    <t>https://www.retsinformation.dk/Forms/R0710.aspx?id=144826</t>
  </si>
  <si>
    <t xml:space="preserve">Bekendtgørelse 132 af 6/2/2014 om overførsel af affald og overførsel af brugt elektrisk og elektronisk udstyr </t>
  </si>
  <si>
    <t>https://www.retsinformation.dk/Forms/R0710.aspx?id=161677</t>
  </si>
  <si>
    <t>Direktivet for varer, tjenesteydelser, bygge- og anlægsopgaver over tærskelværdien for EU-udbud på forsyningsområderne
(Forsyningsvirksomhedsdirektivet)</t>
  </si>
  <si>
    <t>Bekendtgørelse 1624 af 15/12/2010 om fremgangsmåderne ved indgåelse af kontrakter inden for vand- og energiforsyning, samt transport samt posttjenester</t>
  </si>
  <si>
    <t xml:space="preserve">https://www.retsinformation.dk/Forms/R0710.aspx?id=175817 </t>
  </si>
  <si>
    <t>Direktivet for varer, tjenesteydelser, bygge- og anlægsopgaver over tærskelværdien for EU-udbud udenfor forsyningsområderne</t>
  </si>
  <si>
    <t>Lov 1564 af 15/12/2015 Udbudsloven</t>
  </si>
  <si>
    <t>https://www.retsinformation.dk/forms/r0710.aspx?id=175507</t>
  </si>
  <si>
    <t>Aftaledokument om bygherrens og entreprenørens rettigheder og pligter</t>
  </si>
  <si>
    <t>AB 92 – Almindelige betingelser for arbejder og leverancer i bygge- og anlægsvirksomhed. 
Bet 4040 af 10/12/1992</t>
  </si>
  <si>
    <t>https://www.retsinformation.dk/Forms/R0710.aspx?id=54914</t>
  </si>
  <si>
    <t>ABT 93 - Almindelige betingelser for Totalentreprise.  
Cir 25226 af 22/12/1993</t>
  </si>
  <si>
    <t>https://www.retsinformation.dk/Forms/R0710.aspx?id=4238</t>
  </si>
  <si>
    <t>Aftaledokument for teknisk rådgivning og bistand</t>
  </si>
  <si>
    <t>ABR 89 – Almindelige bestemmelser for teknisk rådgivning og bistand. 
Bst 4015 af 31/3/1990</t>
  </si>
  <si>
    <t>https://www.retsinformation.dk/Forms/R0710.aspx?id=54917</t>
  </si>
  <si>
    <t>Betalingsbetingelser</t>
  </si>
  <si>
    <t>Leverandørportal, selfbilling</t>
  </si>
  <si>
    <t>http://www.bane.dk/visArtikel.asp?artikelID=22259</t>
  </si>
  <si>
    <t>Arbejdsklausuler i offentlige kontrakter</t>
  </si>
  <si>
    <t>Banedanmark - Bilag til indgåelse af entreprisekontrakter – Social Ansvarlighed (CSR) og udvalgte fokusområder</t>
  </si>
  <si>
    <t>http://www.bane.dk/db/filarkiv/16781/KravtilCSR.pdf</t>
  </si>
  <si>
    <t>ILO Konvention 94</t>
  </si>
  <si>
    <t>http://bm.dk/da/Beskaeftigelsesomraadet/Arbejdsret/Internationalt%20samarbejde/ILO.aspx</t>
  </si>
  <si>
    <t>Anmeldelse i RUT (Registret for Udenlandske Tjenesteydere).</t>
  </si>
  <si>
    <t>Registret for Udenlandske Tjenesteydere</t>
  </si>
  <si>
    <t>https://indberet.virk.dk/myndigheder/stat/ERST/Registrering_af_udenlandske_tjenesteydere_RUT__Registration_of_Foreign_Services_RUT</t>
  </si>
  <si>
    <t>Tilgængeligheden af relevante praktikpladser</t>
  </si>
  <si>
    <t>Bekendtgørelse 1077 af 8/7/2016 af lov om erhvervsuddannelser</t>
  </si>
  <si>
    <t>https://www.retsinformation.dk/Forms/R0710.aspx?id=183489</t>
  </si>
  <si>
    <t>Europæisk Konvention om International Transport af Farligt Gods ad Vej (ADR)</t>
  </si>
  <si>
    <t>Bekendtgørelse 1223 af 30/10/2015 om vejtransport af farligt gods, samt bilag 1: Europæisk Konvention om International Transport af Farligt Gods ad Vej (ADR)</t>
  </si>
  <si>
    <t>https://www.retsinformation.dk/forms/R0710.aspx?id=173721</t>
  </si>
  <si>
    <t>Reglement for National og International Befordring af Farligt Gods med Jernbane (RID)</t>
  </si>
  <si>
    <t>Bekendtgørelse 541 af 12/6/2012 om anvendelse af RID i national transport og transport af farligt gods i håndbagage m.v. (fastsætter bestemmelser om Reglement for National og International Befordring af Farligt Gods med Jernbane (RID))</t>
  </si>
  <si>
    <t>https://www.retsinformation.dk/Forms/R0710.aspx?id=142003</t>
  </si>
  <si>
    <t>Overholdelse af grundlæggende menneskerettigheder</t>
  </si>
  <si>
    <t>Bekendtgørelse 750 af 19/10/1998 af lov om Den Europæiske Menneskerettighedskonvention</t>
  </si>
  <si>
    <t>https://www.retsinformation.dk/Forms/R0710.aspx?id=12</t>
  </si>
  <si>
    <t>Arbejdstagerrettigheder</t>
  </si>
  <si>
    <t xml:space="preserve">FN's Menneskerettighedserklæring artikel 23, stk. 3
FN's Menneskerettighedserklæring artikel 24                   </t>
  </si>
  <si>
    <t>http://www.ohchr.org/EN/UDHR/Documents/UDHR_Translations/dns.pdf</t>
  </si>
  <si>
    <t>Anti-Korruption</t>
  </si>
  <si>
    <t>Artikel 3 i Rådets retsakt af 26. maj 1997 (om bekæmpelse af bestikkelse, der involverer tjenestemænd)</t>
  </si>
  <si>
    <t xml:space="preserve">http://eur-lex.europa.eu/legal-content/DA/ALL/?uri=CELEX%3A32003F0568&amp;print=true </t>
  </si>
  <si>
    <t>Erklæring om udelukkelsesgrunde/Declaration concerning exclusion from giving tender</t>
  </si>
  <si>
    <t>https://publications.europa.eu/da/publication-detail/-/publication/a96ea44d-fcf2-48dc-9255-88ae4914e8b9/language-da</t>
  </si>
  <si>
    <t xml:space="preserve">http://www.bane.dk/visArtikel.asp?artikelID=6416&amp;soegningID=675126&amp;soegeord=erklæring </t>
  </si>
  <si>
    <t>Sikkerhedsgodkendelse af jernbaneinfrastrukturforvaltere</t>
  </si>
  <si>
    <t>Indberetning af sikkerhedshændelse</t>
  </si>
  <si>
    <t>http://www.bane.dk/visArtikel.asp?artikelID=4640</t>
  </si>
  <si>
    <t>Indberetningsskema til synergi</t>
  </si>
  <si>
    <t xml:space="preserve">http://www.bane.dk/visArtikelBredest.asp?artikelID=4745 </t>
  </si>
  <si>
    <t>Oversigt over hændelser der skal registreres i synergi</t>
  </si>
  <si>
    <t>http://www.bane.dk/hentmedie.asp?filID=17776</t>
  </si>
  <si>
    <t>Bekendtgørelse 13 af 4/1/2007 om sikkerhedsgodkendelse af jernbaneinfrastrukturforvaltere</t>
  </si>
  <si>
    <t>https://www.retsinformation.dk/Forms/R0710.aspx?id=22618</t>
  </si>
  <si>
    <t>Retningslinjer for godkendelse af entreprenører, der leverer jernbanesikkerhedsmæssige ydelser til Banedanmark</t>
  </si>
  <si>
    <t>http://www.bane.dk/visArtikel.asp?artikelID=6048</t>
  </si>
  <si>
    <t>Bekendtgørelse  13 § 2, stk. 3</t>
  </si>
  <si>
    <t xml:space="preserve">https://www.retsinformation.dk/Forms/R0710.aspx?id=22618 </t>
  </si>
  <si>
    <t>Bekendtgørelse  13 § 3, stk. 2</t>
  </si>
  <si>
    <t>Bekendtgørelse 13 § 3, stk. 4</t>
  </si>
  <si>
    <t>Bekendtgørelse 13 § 3, stk. 7</t>
  </si>
  <si>
    <t>Bekendtgørelse 13 § 3, stk. 8</t>
  </si>
  <si>
    <t>Helbredskrav på jernbaneområdet</t>
  </si>
  <si>
    <t>Bekendtgørelse 986 af 11/10/2011 om helbredskrav på jernbaneområdet, med ændringer i bekendtgørelse 892 af 7/7/2015</t>
  </si>
  <si>
    <t xml:space="preserve">https://www.retsinformation.dk/forms/R0710.aspx?id=138696  </t>
  </si>
  <si>
    <t xml:space="preserve">https://www.retsinformation.dk/Forms/R0710.aspx?id=173279 </t>
  </si>
  <si>
    <t>Sikkerhedscertificering af entreprenørvirksomheder på jernbaneområdet</t>
  </si>
  <si>
    <t>Bekendtgørelse 626 af 15/6/2012 om sikkerhedscertificering af entreprenørvirksomheder på jernbaneområdet, med ændringer i bekendtgørelse 863 af 7/7/2015</t>
  </si>
  <si>
    <t xml:space="preserve">https://www.retsinformation.dk/Forms/R0710.aspx?id=140858 </t>
  </si>
  <si>
    <t xml:space="preserve">https://www.retsinformation.dk/Forms/R0710.aspx?id=173264 </t>
  </si>
  <si>
    <t xml:space="preserve">Udåndingsprøver </t>
  </si>
  <si>
    <t>Lov 686 af 27/5/2015 om jernbane § 68</t>
  </si>
  <si>
    <t xml:space="preserve">https://www.retsinformation.dk/Forms/R0710.aspx?id=170457 </t>
  </si>
  <si>
    <t xml:space="preserve">Bekendtgørelse 276 af 25/3/2010 om udåndingsprøver efter lov om </t>
  </si>
  <si>
    <t xml:space="preserve">https://www.retsinformation.dk/Forms/R0710.aspx?id=130958 </t>
  </si>
  <si>
    <t>Jernbaneloven</t>
  </si>
  <si>
    <t>Lov 686 af 27/5/2015 Jernbaneloven  § 10</t>
  </si>
  <si>
    <t xml:space="preserve">www.retsinformation.dk/Forms/R0710.aspx?id=170457 </t>
  </si>
  <si>
    <t>Lov 686 af 27/5/2015 Jernbaneloven § 15</t>
  </si>
  <si>
    <t>www.retsinformation.dk/Forms/R0710.aspx?id=170457</t>
  </si>
  <si>
    <t>Lov 686 af 27/5/2015 Jernbaneloven § 24, stk. 1</t>
  </si>
  <si>
    <t>Lov 686 af 27/5/2015 Jernbaneloven  § 24, stk. 2</t>
  </si>
  <si>
    <t>Lov 686 af 27/5/2015 Jernbaneloven § 43</t>
  </si>
  <si>
    <t>Lov 686 af 27/5/2015 Jernbaneloven § 46</t>
  </si>
  <si>
    <t>Lov 686 af 27/5/2015 Jernbaneloven  § 69</t>
  </si>
  <si>
    <t>SR arbejdsleder 1</t>
  </si>
  <si>
    <t>SR1 kursus, EUSR, logbog, helbredsgodkendelse</t>
  </si>
  <si>
    <t>http://www.bane.dk/visArtikel.asp?artikelID=3946</t>
  </si>
  <si>
    <t>https://www.retsinformation.dk/forms/R0710.aspx?id=138696</t>
  </si>
  <si>
    <t>https://www.retsinformation.dk/Forms/R0710.aspx?id=173279</t>
  </si>
  <si>
    <t>SR arbejdsleder 2</t>
  </si>
  <si>
    <t>SR2 kursus, EUSR, logbog, helbredsgodkendelse</t>
  </si>
  <si>
    <t>https://www.retsinformation.dk/forms/R0710.aspx?id=138696 https://www.retsinformation.dk/Forms/R0710.aspx?id=173279</t>
  </si>
  <si>
    <t>SR arbejdsleder 2 sikring</t>
  </si>
  <si>
    <t>SR2 sikring kursus, sikringsmontør kursus /sikringstekniker kursus, EUSR, logbog, helbredsgodkendelse</t>
  </si>
  <si>
    <t>Vagtpost</t>
  </si>
  <si>
    <t>Vagtpost kursus, logbog, helbredsgodkendelse</t>
  </si>
  <si>
    <t>Rangerleder</t>
  </si>
  <si>
    <t>EUSR, logbog, helbredsgodkendelse</t>
  </si>
  <si>
    <t xml:space="preserve">https://www.retsinformation.dk/forms/R0710.aspx?id=138696 
</t>
  </si>
  <si>
    <t>Maskinfører</t>
  </si>
  <si>
    <t>Maskinførerkursus, EUSR, logbog, helbredsgodkendelse</t>
  </si>
  <si>
    <t>Ledsager (lods)</t>
  </si>
  <si>
    <t xml:space="preserve"> EUSR, logbog, helbredsgodkendelse</t>
  </si>
  <si>
    <t xml:space="preserve">http://www.bane.dk/visArtikel.asp?artikelID=3946  </t>
  </si>
  <si>
    <t>Lokomotivfører A</t>
  </si>
  <si>
    <t>Certificering af lokomotivfører, der fører trækkraftenheder på det danske jernbanet. (opfylder også krav 5)</t>
  </si>
  <si>
    <t>http://www.bane.dk/visArtikel.asp?artikelID=15679</t>
  </si>
  <si>
    <t>Bekendtgørelse 985 af 11/10/2011 om certificering af lokomotivførere, med senere ændringer</t>
  </si>
  <si>
    <t>https://www.retsinformation.dk/Forms/R0710.aspx?id=138693</t>
  </si>
  <si>
    <t>Sikkerhedsklassificerede funktioner må kun udføres af personer, som har opnået helbredsgodkendelse af Trafikstyrelsen. (opfylder også krav 5)</t>
  </si>
  <si>
    <t>Lokomotivfører B</t>
  </si>
  <si>
    <t>Togklargøringskursus</t>
  </si>
  <si>
    <t>SR1, SR2, SR2 sikring</t>
  </si>
  <si>
    <t>Jernbanesikkerhedsplaner (SR 2 adm)</t>
  </si>
  <si>
    <t>SR2 administrativ</t>
  </si>
  <si>
    <t>Bekendtgørelse  13 § 3, stk. 6</t>
  </si>
  <si>
    <t>Godkendelse af køretøjer på jernbaneområdet</t>
  </si>
  <si>
    <t>Bekendtgørelse  653 af 8/5/2015 om godkendelse af køretøjer på jernbaneområdet, med ændringer i bekendtgørelse 859 af 7/7/2015</t>
  </si>
  <si>
    <t>https://www.retsinformation.dk/Forms/R0710.aspx?id=170061</t>
  </si>
  <si>
    <t>Registrering af køretøjer på jernbaneområdet</t>
  </si>
  <si>
    <t>Bekendtgørelse 1071 af 23/11/2011 om registrering af køretøjer på jernbaneområdet, med ændringer i bekendtgørelse 1384 af 9/12/2013</t>
  </si>
  <si>
    <t>https://www.retsinformation.dk/Forms/R0710.aspx?id=139206</t>
  </si>
  <si>
    <t>Tekniske krav til arbejdskøretøjer på jernbanenettet</t>
  </si>
  <si>
    <t>Bekendtgørelse  542 af 12/6/2012 om tekniske krav til arbejdskøretøjer på jernbanenettet</t>
  </si>
  <si>
    <t xml:space="preserve">https://www.retsinformation.dk/Forms/R0710.aspx?id=142253 </t>
  </si>
  <si>
    <t>Kørsel på jernbaneinfrastruktur med togkontrol</t>
  </si>
  <si>
    <t>Bekendtgørelse 11275 af 30/11/2015 om kørsel på infrastruktur med togkontrol BJ 5-4-2015</t>
  </si>
  <si>
    <t xml:space="preserve">https://www.retsinformation.dk/forms/R0710.aspx?id=176000 </t>
  </si>
  <si>
    <t>Sporteknisk</t>
  </si>
  <si>
    <t>http://www.bane.dk/visArtikel.asp?artikelID=22740</t>
  </si>
  <si>
    <t>http://www.bane.dk/visBanenormer.asp?artikelID=6639</t>
  </si>
  <si>
    <t>Sikringsteknisk</t>
  </si>
  <si>
    <t>Svejserteknisk</t>
  </si>
  <si>
    <t>Kørestrømteknisk</t>
  </si>
  <si>
    <t>Måleteknisk</t>
  </si>
  <si>
    <t>Værkstedsydelser (rullende materiel)</t>
  </si>
  <si>
    <t>Signal</t>
  </si>
  <si>
    <t>Opslagskatalog over jernbanesikkerhedsmæssige, tekniske og forretningsmæssige krav</t>
  </si>
  <si>
    <t>Øvrige Krav</t>
  </si>
  <si>
    <t>Godkendelser og tilladelser1</t>
  </si>
  <si>
    <t>Godkendelser og tilladelser2</t>
  </si>
  <si>
    <t>Godkendelser og tilladelser3</t>
  </si>
  <si>
    <t>Godkendelser og tilladelser4</t>
  </si>
  <si>
    <t>Godkendelser og tilladelser5</t>
  </si>
  <si>
    <t>Godkendelser og tilladelser6</t>
  </si>
  <si>
    <t>Krav om arbejdsmiljø1</t>
  </si>
  <si>
    <t>Krav om arbejdsmiljø2</t>
  </si>
  <si>
    <t>Krav om arbejdsmiljø3</t>
  </si>
  <si>
    <t>Krav om arbejdsmiljø4</t>
  </si>
  <si>
    <t>Krav om arbejdsmiljø5</t>
  </si>
  <si>
    <t>Krav om arbejdsmiljø6</t>
  </si>
  <si>
    <t>Krav om miljø1</t>
  </si>
  <si>
    <t>Krav om miljø2</t>
  </si>
  <si>
    <t>Krav om miljø3</t>
  </si>
  <si>
    <t>Krav om miljø4</t>
  </si>
  <si>
    <t>Krav om miljø5</t>
  </si>
  <si>
    <t>Krav om miljø6</t>
  </si>
  <si>
    <t>Krav om miljø7</t>
  </si>
  <si>
    <t>Krav om miljø8</t>
  </si>
  <si>
    <t>Krav om miljø9</t>
  </si>
  <si>
    <t>Krav om miljø10</t>
  </si>
  <si>
    <t>Krav om kontrakter og arbejdsvilkår1</t>
  </si>
  <si>
    <t>Krav om kontrakter og arbejdsvilkår2</t>
  </si>
  <si>
    <t>Krav om kontrakter og arbejdsvilkår3</t>
  </si>
  <si>
    <t>Krav om kontrakter og arbejdsvilkår4</t>
  </si>
  <si>
    <t>Krav om kontrakter og arbejdsvilkår5</t>
  </si>
  <si>
    <t>Krav om kontrakter og arbejdsvilkår6</t>
  </si>
  <si>
    <t>Krav om kontrakter og arbejdsvilkår7</t>
  </si>
  <si>
    <t>Krav om kontrakter og arbejdsvilkår8</t>
  </si>
  <si>
    <t>Krav om kontrakter og arbejdsvilkår9</t>
  </si>
  <si>
    <t>Krav om kontrakter og arbejdsvilkår10</t>
  </si>
  <si>
    <t>Krav om kontrakter og arbejdsvilkår11</t>
  </si>
  <si>
    <t>Krav om kontrakter og arbejdsvilkår12</t>
  </si>
  <si>
    <t>Krav om kontrakter og arbejdsvilkår13</t>
  </si>
  <si>
    <t>Krav om kontrakter og arbejdsvilkår14</t>
  </si>
  <si>
    <t>Krav om kontrakter og arbejdsvilkår15</t>
  </si>
  <si>
    <t>Krav om kontrakter og arbejdsvilkår16</t>
  </si>
  <si>
    <t>Krav om kontrakter og arbejdsvilkår17</t>
  </si>
  <si>
    <t>Krav om kontrakter og arbejdsvilkår18</t>
  </si>
  <si>
    <t>Krav om kontrakter og arbejdsvilkår19</t>
  </si>
  <si>
    <t>Krav om kontrakter og arbejdsvilkår20</t>
  </si>
  <si>
    <t>Krav om kontrakter og arbejdsvilkår21</t>
  </si>
  <si>
    <t>Krav om kontrakter og arbejdsvilkår22</t>
  </si>
  <si>
    <t>Krav om kontrakter og arbejdsvilkår23</t>
  </si>
  <si>
    <t>Krav om kontrakter og arbejdsvilkår24</t>
  </si>
  <si>
    <t>Krav om kontrakter og arbejdsvilkår25</t>
  </si>
  <si>
    <t>Generelle krav om jernbanesikkerhed1</t>
  </si>
  <si>
    <t>Generelle krav om jernbanesikkerhed2</t>
  </si>
  <si>
    <t>Generelle krav om jernbanesikkerhed3</t>
  </si>
  <si>
    <t>Generelle krav om jernbanesikkerhed4</t>
  </si>
  <si>
    <t>Generelle krav om jernbanesikkerhed5</t>
  </si>
  <si>
    <t>Generelle krav om jernbanesikkerhed6</t>
  </si>
  <si>
    <t>Generelle krav om jernbanesikkerhed7</t>
  </si>
  <si>
    <t>Generelle krav om jernbanesikkerhed8</t>
  </si>
  <si>
    <t>Generelle krav om jernbanesikkerhed9</t>
  </si>
  <si>
    <t>Generelle krav om jernbanesikkerhed10</t>
  </si>
  <si>
    <t>Generelle krav om jernbanesikkerhed11</t>
  </si>
  <si>
    <t>Generelle krav om jernbanesikkerhed12</t>
  </si>
  <si>
    <t>Generelle krav om jernbanesikkerhed13</t>
  </si>
  <si>
    <t>Generelle krav om jernbanesikkerhed14</t>
  </si>
  <si>
    <t>Generelle krav om jernbanesikkerhed15</t>
  </si>
  <si>
    <t>Generelle krav om jernbanesikkerhed16</t>
  </si>
  <si>
    <t>Generelle krav om jernbanesikkerhed17</t>
  </si>
  <si>
    <t>Generelle krav om jernbanesikkerhed18</t>
  </si>
  <si>
    <t>Generelle krav om jernbanesikkerhed19</t>
  </si>
  <si>
    <t>Generelle krav om jernbanesikkerhed20</t>
  </si>
  <si>
    <t>Generelle krav om jernbanesikkerhed21</t>
  </si>
  <si>
    <t>Generelle krav om jernbanesikkerhed22</t>
  </si>
  <si>
    <t>Generelle krav om jernbanesikkerhed23</t>
  </si>
  <si>
    <t>Generelle krav om jernbanesikkerhed24</t>
  </si>
  <si>
    <t>Generelle krav om jernbanesikkerhed25</t>
  </si>
  <si>
    <t>Generelle krav om jernbanesikkerhed26</t>
  </si>
  <si>
    <t>Generelle krav om jernbanesikkerhed27</t>
  </si>
  <si>
    <t>Generelle krav om jernbanesikkerhed28</t>
  </si>
  <si>
    <t>Sikkerhedsreglement (SR 75)1</t>
  </si>
  <si>
    <t>Sikkerhedsreglement (SR 75)2</t>
  </si>
  <si>
    <t>Sikkerhedsreglement (SR 75)3</t>
  </si>
  <si>
    <t>Sikkerhedsreglement (SR 75)4</t>
  </si>
  <si>
    <t>Sikkerhedsreglement (SR 75)5</t>
  </si>
  <si>
    <t>Sikkerhedsreglement (SR 75)6</t>
  </si>
  <si>
    <t>Sikkerhedsreglement (SR 75)7</t>
  </si>
  <si>
    <t>Sikkerhedsreglement (SR 75)8</t>
  </si>
  <si>
    <t>Sikkerhedsreglement (SR 75)9</t>
  </si>
  <si>
    <t>Sikkerhedsreglement (SR 75)10</t>
  </si>
  <si>
    <t>Sikkerhedsreglement (SR 75)11</t>
  </si>
  <si>
    <t>Sikkerhedsreglement (SR 75)12</t>
  </si>
  <si>
    <t>Sikkerhedsreglement (SR 75)13</t>
  </si>
  <si>
    <t>Sikkerhedsreglement (SR 75)14</t>
  </si>
  <si>
    <t>Sikkerhedsreglement (SR 75)15</t>
  </si>
  <si>
    <t>Kørsel1</t>
  </si>
  <si>
    <t>Kørsel2</t>
  </si>
  <si>
    <t>Kørsel3</t>
  </si>
  <si>
    <t>Kørsel4</t>
  </si>
  <si>
    <t>Kørsel5</t>
  </si>
  <si>
    <t>Kørsel6</t>
  </si>
  <si>
    <t>Kørsel7</t>
  </si>
  <si>
    <t>Kørsel8</t>
  </si>
  <si>
    <t>Kørsel9</t>
  </si>
  <si>
    <t>Kørsel10</t>
  </si>
  <si>
    <t>Kørsel11</t>
  </si>
  <si>
    <t>Kørsel12</t>
  </si>
  <si>
    <t>Kørsel13</t>
  </si>
  <si>
    <t>Kørsel14</t>
  </si>
  <si>
    <t>Kørsel15</t>
  </si>
  <si>
    <t>Kørsel16</t>
  </si>
  <si>
    <t>Kørsel17</t>
  </si>
  <si>
    <t>Togklargøring1</t>
  </si>
  <si>
    <t>Jernbanesikkerhedsplaner1</t>
  </si>
  <si>
    <t>Jernbanesikkerhedsplaner2</t>
  </si>
  <si>
    <t>Rullende materiel1</t>
  </si>
  <si>
    <t>Rullende materiel2</t>
  </si>
  <si>
    <t>Rullende materiel3</t>
  </si>
  <si>
    <t>Rullende materiel4</t>
  </si>
  <si>
    <t>Rullende materiel5</t>
  </si>
  <si>
    <t>Rullende materiel6</t>
  </si>
  <si>
    <t>Faglige ydelser1</t>
  </si>
  <si>
    <t>Faglige ydelser2</t>
  </si>
  <si>
    <t>Faglige ydelser3</t>
  </si>
  <si>
    <t>Faglige ydelser4</t>
  </si>
  <si>
    <t>Faglige ydelser5</t>
  </si>
  <si>
    <t>Faglige ydelser6</t>
  </si>
  <si>
    <t>Faglige ydelser7</t>
  </si>
  <si>
    <t>Faglige ydelser8</t>
  </si>
  <si>
    <t>Faglige ydelser9</t>
  </si>
  <si>
    <t>Faglige ydelser10</t>
  </si>
  <si>
    <t>Faglige ydelser11</t>
  </si>
  <si>
    <t>Faglige ydelser12</t>
  </si>
  <si>
    <t>Faglige ydelser13</t>
  </si>
  <si>
    <t>Faglige ydelser14</t>
  </si>
  <si>
    <t>Faglige ydelser15</t>
  </si>
  <si>
    <t>Faglige ydelser16</t>
  </si>
  <si>
    <t>Faglige ydelser17</t>
  </si>
  <si>
    <t>Faglige ydelser18</t>
  </si>
  <si>
    <t>ILO Konvention nr. 1 og 30, ILO Konvention nr. 29 og 105, ILO Konvention nr. 138 og 182
ILO Konvention nr. 87, 98 og 135, ILO Konvention nr. 26 og 131, ILO Konvention nr. 155</t>
  </si>
  <si>
    <r>
      <rPr>
        <sz val="10"/>
        <color theme="1"/>
        <rFont val="Calibri"/>
        <family val="2"/>
        <scheme val="minor"/>
      </rPr>
      <t>Driftleder: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Elektroingeniør med stærkstrøm som speciale
Alternativt ingeniør, elinstallatør eller maskinmester der kan dokumentere 1 års praktisk erfaring med elforsyningsanlæg.
Arbejdsleder: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Elektrikker eller anden el-faglig baggrund
Holdleder:
Elektrikker eller anden el-faglig baggrund
Holdleder arbejdsjording:
Elektrikker eller anden el-faglig baggrund
Kørestrømstekniker: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Elektrikker eller anden el-faglig baggrund
Øvrig arbejdshold: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Elektrikker eller anden el-faglig baggrund
</t>
    </r>
  </si>
  <si>
    <r>
      <rPr>
        <sz val="10"/>
        <color theme="1"/>
        <rFont val="Calibri"/>
        <family val="2"/>
        <scheme val="minor"/>
      </rPr>
      <t>Arbejdsleder: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KØK, 1, KØK 2, KØK 3, KØK 4 
FKI/SKI Kørestrøm
Holdleder:
KØK 1, KØK 2, KØK 3
FKI/SKI Kørestrøm
Holdleder arbejdsjording:
FKI/SKI Kørestrøm
Kørestrømstekniker:
KØK 1, KØK 2
FKI/SKI Kørestrøm
Øvrig arbejdshold:
KØK 1 (tilmeldt), KØK 2 (tilmeldt)
FKI/SKI Kørestrøm
</t>
    </r>
  </si>
  <si>
    <t>Valgmenuer</t>
  </si>
  <si>
    <t>Fag</t>
  </si>
  <si>
    <t>Nærmere beskrivelse:</t>
  </si>
  <si>
    <t>Opsætning</t>
  </si>
  <si>
    <t>Benytter kolonner</t>
  </si>
  <si>
    <t>1,3,4,5,6,8,9,10</t>
  </si>
  <si>
    <t>1,2,5,6,9,10</t>
  </si>
  <si>
    <t>1,2,5,6,8,9,10</t>
  </si>
  <si>
    <t>1,5,6,9,10</t>
  </si>
  <si>
    <t>1,2,4,5,6,7,8,9,10</t>
  </si>
  <si>
    <t>1,2,6,7,8,9,10</t>
  </si>
  <si>
    <t>anlægselement</t>
  </si>
  <si>
    <t>opgave/type</t>
  </si>
  <si>
    <t>Valglister (Må ikke redigeres)</t>
  </si>
  <si>
    <t>Anlægselementtype/opgavetype</t>
  </si>
  <si>
    <t>Index</t>
  </si>
  <si>
    <t>Oprettet/Redigeret af</t>
  </si>
  <si>
    <t>Ændringsbeskrivelse</t>
  </si>
  <si>
    <t>Dato</t>
  </si>
  <si>
    <t>Indholdet i kompetencekravskataloget administreres af Infrastruktur</t>
  </si>
  <si>
    <r>
      <t xml:space="preserve">Al henvendelse sker til Team </t>
    </r>
    <r>
      <rPr>
        <i/>
        <sz val="11"/>
        <rFont val="Calibri"/>
        <family val="2"/>
        <scheme val="minor"/>
      </rPr>
      <t xml:space="preserve">Jernbanesikkerhed </t>
    </r>
    <r>
      <rPr>
        <sz val="11"/>
        <rFont val="Calibri"/>
        <family val="2"/>
        <scheme val="minor"/>
      </rPr>
      <t>på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kompentencedokumentation@bane.dk</t>
    </r>
  </si>
  <si>
    <r>
      <t xml:space="preserve">Al henvendelse sker til Team </t>
    </r>
    <r>
      <rPr>
        <i/>
        <sz val="11"/>
        <rFont val="Calibri"/>
        <family val="2"/>
      </rPr>
      <t xml:space="preserve">Jernbanesikkerhed </t>
    </r>
    <r>
      <rPr>
        <sz val="11"/>
        <rFont val="Calibri"/>
        <family val="2"/>
      </rPr>
      <t>på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kompentencedokumentation@bane.dk</t>
    </r>
  </si>
  <si>
    <t>MMIR</t>
  </si>
  <si>
    <t>Funktionalitet til øvrige krav er fjernet fra arket. Det skal undersøges om øvrige krav har tilhørsforhol til kompentencekravkataloget</t>
  </si>
  <si>
    <t>El faglig uddannelse</t>
  </si>
  <si>
    <t>L-AUS; Pas på Banen; FKI/SKI ved elektrificerede strækninger</t>
  </si>
  <si>
    <t>El autorisation; Teknisk meddelelse 37=(TM37); Bek 1082; DS/HD 60364; Kendskab ti BPU-områder ved elektrificerede strækninger</t>
  </si>
  <si>
    <t xml:space="preserve">Alm_El-installationer (kontor/bolig) </t>
  </si>
  <si>
    <t xml:space="preserve">Alm El-installationer (kontor/bolig) </t>
  </si>
  <si>
    <t xml:space="preserve">Særlige krav fra Arbejdstilsynet
Maskindirektivet 
Bek 629 Om anvendelse og opstilling af elevatorer m.v </t>
  </si>
  <si>
    <t>L-AUS; Pas på Banen; Elevator 1 og  2 (TEC)</t>
  </si>
  <si>
    <t>H1 og H2 hvis der ikke er ti års erfaring</t>
  </si>
  <si>
    <t>2 års erfaring; H1 og H2, hvis der mindre end 10 års erfaring</t>
  </si>
  <si>
    <t xml:space="preserve">Samt dokumentation for fejlfinding på denne salgs anlæg.  </t>
  </si>
  <si>
    <t>Kendskab til PLC styring samt frekvensomformer samt dokumentation for fejlfinding på denne typeanlæg</t>
  </si>
  <si>
    <t>Nød- og panikbelysning</t>
  </si>
  <si>
    <t>At arbejdet udføres i henhold til gældende normer og regler
Det tekniske ansvar for arbejdet på arbejdsstedet
Selvstændigt bedømme om jernbaneanlægget opfylder kravene i gældende normer og regler og kan i driftsættes efter indgreb</t>
  </si>
  <si>
    <t>UPS_anlæg</t>
  </si>
  <si>
    <t>UPS anlæg</t>
  </si>
  <si>
    <t>Terrænbelysning - depotspor</t>
  </si>
  <si>
    <t>El autorisation; Teknisk meddelelse 37=(TM37); Bek 1082; DS/HD 60364; Banenorm BN1-179-1; Kendskab til BPU-områder ved elektrificerede strækninger</t>
  </si>
  <si>
    <t>2 års erfaring</t>
  </si>
  <si>
    <t>Pas på Banen</t>
  </si>
  <si>
    <t>VVS faglig uddannelse</t>
  </si>
  <si>
    <t>AT krav</t>
  </si>
  <si>
    <t xml:space="preserve">Maskindirektiviet </t>
  </si>
  <si>
    <t>Bekendtgørelsen om kloakarbejde; Særlige krav fra Arbejdstilsynet; Maskindirektivet</t>
  </si>
  <si>
    <t xml:space="preserve">PLC styringer </t>
  </si>
  <si>
    <t>1 års erfaring med disse anlægstyper og erfaring med fejlfinding på denne type anlæg</t>
  </si>
  <si>
    <t>Fremmednetstik til tog, der holder på depotspor</t>
  </si>
  <si>
    <t>El-Installationer</t>
  </si>
  <si>
    <t>El-installationer</t>
  </si>
  <si>
    <t xml:space="preserve">Der vil blive påkrævet jernbanesikkerhedsplan i langt de fleste tilfælde af denne type arbejde i eller nærhed af sporet. </t>
  </si>
  <si>
    <t>Installation, Kontrol, Serviceeftersyn, Inspektion</t>
  </si>
  <si>
    <t xml:space="preserve">Det kan være vanskeligt at afgøre om der er tale om en vital installation. Men installationer til for eksempel vores kommandoposter – Trafiktårne er at betragte som vitale installationer. </t>
  </si>
  <si>
    <t>El autorisation; Bekendtgørelsen om kloakarbejde; Særlige krav fra Arbejdstilsynet; Maskindirektivet</t>
  </si>
  <si>
    <t xml:space="preserve">L-AUS; Pas på Banen; </t>
  </si>
  <si>
    <t>Perronbelysning</t>
  </si>
  <si>
    <t>El autorisation; Teknisk meddelelse 37=(TM37); Bek 1082; DS/HD 60364; DS/HD 60364-7-714 udvendig belysning; Kendskab ti BPU-områder ved elektrificerede strækninger</t>
  </si>
  <si>
    <t xml:space="preserve">Der vil blive påkrævet jernbanesikkerhedsplan i langt de fleste tilfælde af denne type arbejde i eller nærhed af sporet. 
Efter forholdene kan det evt. klares med en særlig instruktion / vagtpost.
</t>
  </si>
  <si>
    <r>
      <t xml:space="preserve">L-AUS; Pas på Banen; FKI/SKI ved elektrificerede strækninger; </t>
    </r>
    <r>
      <rPr>
        <b/>
        <i/>
        <sz val="11"/>
        <color theme="1"/>
        <rFont val="Calibri"/>
        <family val="2"/>
        <scheme val="minor"/>
      </rPr>
      <t>Ny type fremmednetstik kræver særlig komponentkendskab Type 9300/9800</t>
    </r>
  </si>
  <si>
    <t>DS 2320 certificeret eller godkendt af Arbejdstilsynet</t>
  </si>
  <si>
    <r>
      <t xml:space="preserve">El autorisation;Teknisk meddelelse 37 ; Bekendtgørelse 1082; 
Bekendtgørelse 1608;
Kendskab til BPU områder ved elektrificerede strækninger; Funktion: Driftsansvarlig godkendt af Sikkerhedsstyrelsen
</t>
    </r>
    <r>
      <rPr>
        <sz val="11"/>
        <color theme="1"/>
        <rFont val="Calibri"/>
        <family val="2"/>
        <scheme val="minor"/>
      </rPr>
      <t xml:space="preserve">Elektroingeniør med stærkstrøm som speciale
Alternativt ingeniør, elinstallatør eller maskinmester der kan dokumentere 1 års praktisk erfaring med elforsyningsanlæg.
</t>
    </r>
    <r>
      <rPr>
        <b/>
        <sz val="11"/>
        <color theme="1"/>
        <rFont val="Calibri"/>
        <family val="2"/>
        <scheme val="minor"/>
      </rPr>
      <t xml:space="preserve">Funktion: Arbejdsleder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Funktion: Holdleder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Funktion: Kørestrømstekniker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Funktion: Øvrige arbejdsholdsdeltagere
</t>
    </r>
    <r>
      <rPr>
        <sz val="11"/>
        <color theme="1"/>
        <rFont val="Calibri"/>
        <family val="2"/>
        <scheme val="minor"/>
      </rPr>
      <t xml:space="preserve">Elektrikker eller anden el-faglig baggrund
</t>
    </r>
  </si>
  <si>
    <r>
      <t xml:space="preserve">El faglig ; </t>
    </r>
    <r>
      <rPr>
        <sz val="11"/>
        <color rgb="FFFF0000"/>
        <rFont val="Calibri"/>
        <family val="2"/>
        <scheme val="minor"/>
      </rPr>
      <t xml:space="preserve">Der </t>
    </r>
    <r>
      <rPr>
        <b/>
        <sz val="11"/>
        <color rgb="FFFF0000"/>
        <rFont val="Calibri"/>
        <family val="2"/>
        <scheme val="minor"/>
      </rPr>
      <t>hvor armaturer hænger over kørestrøm skal arbejdet udføres sammen med kørestrøms personale.</t>
    </r>
  </si>
  <si>
    <t>VVS autorisation</t>
  </si>
  <si>
    <r>
      <rPr>
        <sz val="11"/>
        <color theme="1"/>
        <rFont val="Calibri"/>
        <family val="2"/>
        <scheme val="minor"/>
      </rPr>
      <t>El autorisation ;Teknisk meddelelse 37;Bekendtgørelse 1082;
Kendskab til BPU områder ved elektrificerede strækninger
Hvor der er kørestrøm bør</t>
    </r>
    <r>
      <rPr>
        <b/>
        <sz val="11"/>
        <color theme="1"/>
        <rFont val="Calibri"/>
        <family val="2"/>
        <scheme val="minor"/>
      </rPr>
      <t xml:space="preserve"> 
Bekendtgørelse 1608 Funktion: Driftsansvarlig godkendt af Sikkerhedstyrelsen
</t>
    </r>
    <r>
      <rPr>
        <sz val="11"/>
        <color theme="1"/>
        <rFont val="Calibri"/>
        <family val="2"/>
        <scheme val="minor"/>
      </rPr>
      <t xml:space="preserve">Elektroingeniør med stærkstrøm som speciale
Alternativt ingeniør, elinstallatør eller maskinmester der kan dokumentere 1 års praktisk erfaring med elforsyningsanlæg.
</t>
    </r>
    <r>
      <rPr>
        <b/>
        <sz val="11"/>
        <color theme="1"/>
        <rFont val="Calibri"/>
        <family val="2"/>
        <scheme val="minor"/>
      </rPr>
      <t xml:space="preserve">Funktion: Arbejdsleder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Funktion: Holdleder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
Funktion: Koblingsleder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Funktion: Højspændingstekniker
</t>
    </r>
    <r>
      <rPr>
        <sz val="11"/>
        <color theme="1"/>
        <rFont val="Calibri"/>
        <family val="2"/>
        <scheme val="minor"/>
      </rPr>
      <t xml:space="preserve">Elektrikker eller anden el-faglig baggrund
</t>
    </r>
    <r>
      <rPr>
        <b/>
        <sz val="11"/>
        <color theme="1"/>
        <rFont val="Calibri"/>
        <family val="2"/>
        <scheme val="minor"/>
      </rPr>
      <t xml:space="preserve">Funktion: Øvrige arbejdsholdsdeltagere
</t>
    </r>
    <r>
      <rPr>
        <sz val="11"/>
        <color theme="1"/>
        <rFont val="Calibri"/>
        <family val="2"/>
        <scheme val="minor"/>
      </rPr>
      <t xml:space="preserve">Elektrikker eller anden el-faglig baggrund
</t>
    </r>
  </si>
  <si>
    <t>Sporteknik 1
Sporteknik 2
Skæring, boring og slibning
FKI/SKI Spor_sikring (ved Elektrificerede strækninger)</t>
  </si>
  <si>
    <t>dC Fjernstyring
FKI_SKI Spor_sikring (ved elektrificerede strækning)</t>
  </si>
  <si>
    <t>Sporteknik 1
FKI/SKI Spor_sikring (ved Elektrificerede strækninger)</t>
  </si>
  <si>
    <t>Kursus:
- Certificering
Opdatering / Erfaring:
 - CV</t>
  </si>
  <si>
    <t xml:space="preserve">Banedanmark Svejseansvarlig eller svejseinstruktør gennemgår kurser, certificeringer og erfaring inden svejseren løser de enkelte opgaver.
Ved vedligehold opbevares dokumentationen af dette hos den svejseansvarlige i Teknisk Drift
</t>
  </si>
  <si>
    <t xml:space="preserve">Sporteknik 1
Sporteknik 2
Skæring, borring og slibning
Aluminotermisk svejsning
Spændingsudligning og indgreb 
FKI/SKI Spor_sikring (ved Elektrificerede strækninger)
</t>
  </si>
  <si>
    <t>Alumiteknisk svejsning; Banedanmark Svejseansvarlig eller svejseinstruktør gennemgår kurser, certificeringer og erfaring inden svejseren løser de enkelte opgaver.
Ved vedligehold opbevares dokumentationen af dette hos den svejseansvarlige i Teknisk Drift</t>
  </si>
  <si>
    <t xml:space="preserve">Sporteknik 1
Sporteknik 2
Skæring, borring og slibning
Aluminotermisk svejsning
Spændingsudligning og indgreb 
FKI/SKI Spor_sikring (ved Elektrificerede strækning)
</t>
  </si>
  <si>
    <t>Aluminotermisk svejsning; Spændingsudligning og indgreb; Banedanmark Svejseansvarlig eller svejseinstruktør gennemgår kurser, certificeringer og erfaring inden svejseren løser de enkelte opgaver. 
Kompetencekravet er stillet i BN1-66-2 (Juli 2013) Langskinnespor, spændingsudligning og indgreb i spændingsudlignet spor.</t>
  </si>
  <si>
    <t>Pålægssvejsning; Aluminotermisk Svejsning;                     Banedanmark Svejseansvarlig eller svejseinstruktør gennemgår kurser, certificeringer og erfaring inden svejseren løser de enkelte opgaver.
Ved vedligehold opbevares dokumentationen af dette hos den svejseansvarlige i Teknisk Drift"</t>
  </si>
  <si>
    <t>Pålægssvejsning; Aluminotermisk Svejsning;                     Banedanmark Svejseansvarlig eller svejseinstruktør gennemgår kurser, certificeringer og erfaring inden svejseren løser de enkelte opgaver.
Ved vedligehold opbevares dokumentationen af dette h</t>
  </si>
  <si>
    <t>Kurser:
Kursus bevis, certificering 
Erfarings godkendelse af BDK Svejseinstruktør el BDK Svejseansvarlig:
Bilag 4 i Banedanmarks instruktion i svejsearbejde: Tilladelse til aluminotermisk svejsearbejde</t>
  </si>
  <si>
    <t>Kurser:
Kursus bevis, certificering 
Erfarings godkendelse af BDK Svejseinstruktør el BDK Svejseansvarlig:
Bilag 4 i Banedanmarks instruktion i svejsearbejde: Tilladelse til aluminotermisk svejsearbejde</t>
  </si>
  <si>
    <t>Kurser:
Kursus bevis 
Erfarings godkendelse af BDK Svejseinstruktør el BDK Svejseansvarlig:
Bilag 4 i Banedanmarks instruktion i svejsearbejde: Tilladelse til aluminotermisk svejsearbejde</t>
  </si>
  <si>
    <t>Kurser:
Kursus bevis, certificering 
Erarings godkendelse af BDK Svejseinstruktør el BDK Svejseansvarlig:
Bilag 4 i Banedanmarks instruktion i svejsearbejde: Tilladelse til aluminotermisk svejsearbejde</t>
  </si>
  <si>
    <t xml:space="preserve">Pålægssvejsning
Aluminotermisk Svejsning;              Banedanmark Svejseansvarlig eller svejseinstruktør gennemgår kurser, certificeringer og erfaring inden svejseren løser de enkelte opgaver.
Ved vedligehold opbevares dokumentationen af dette hos den </t>
  </si>
  <si>
    <t>Kursus:
- Certificering
- Kursusbevis
Opdatering / Erfaring:
 - CV</t>
  </si>
  <si>
    <t>Aluminotermisk Svejsning;              Banedanmark Svejseansvarlig eller svejseinstruktør gennemgår kurser, certificeringer og erfaring inden svejseren løser de enkelte opgaver.</t>
  </si>
  <si>
    <t>Aluminotermisk svejsning (nye skinner / brugelige ældre skinner)
Bred aluminoteknisk svejsning</t>
  </si>
  <si>
    <t>Har gennemført en lignende opgave tidligere (sidemandsoplæring)</t>
  </si>
  <si>
    <t>Har gennemført en lignende opgave tidligere (sidemandsoplæring); Normkendskab (BN1-177)</t>
  </si>
  <si>
    <t>Har gennemført en lignende opgave tidligere (sidemandsoplæring); Normkendskab (BN1-66)</t>
  </si>
  <si>
    <t>Har gennemført en lignende opgave tidligere (sidemandsoplæring)
Normkendskab (Sporregler 1987)</t>
  </si>
  <si>
    <t>Har gennemført en lignende opgave tidkigere (sidemandsoplæring)
Normkendskab (BN1-95)</t>
  </si>
  <si>
    <t>Har gennemført en lignende opgave tidligere (sidemandsoplæring)
Normkendskab (BN1-14 og BN2-15)</t>
  </si>
  <si>
    <r>
      <rPr>
        <b/>
        <sz val="11"/>
        <color theme="1"/>
        <rFont val="Calibri"/>
        <family val="2"/>
        <scheme val="minor"/>
      </rPr>
      <t>Kursus:</t>
    </r>
    <r>
      <rPr>
        <sz val="11"/>
        <color theme="1"/>
        <rFont val="Calibri"/>
        <family val="2"/>
        <scheme val="minor"/>
      </rPr>
      <t xml:space="preserve">
- Certificering
 - Kursusbevis
</t>
    </r>
    <r>
      <rPr>
        <b/>
        <sz val="11"/>
        <color theme="1"/>
        <rFont val="Calibri"/>
        <family val="2"/>
        <scheme val="minor"/>
      </rPr>
      <t xml:space="preserve">Opdatering / Erfaring:
</t>
    </r>
    <r>
      <rPr>
        <sz val="11"/>
        <color theme="1"/>
        <rFont val="Calibri"/>
        <family val="2"/>
        <scheme val="minor"/>
      </rPr>
      <t xml:space="preserve"> - CV</t>
    </r>
  </si>
  <si>
    <t>Efterspænding af spor og sporskifter</t>
  </si>
  <si>
    <t>Har gennemført en lignende opgave tidligere (sidemandsoplæring)
Normkendskab (Langskinneregler og BN2-15)</t>
  </si>
  <si>
    <r>
      <rPr>
        <b/>
        <sz val="11"/>
        <color theme="1"/>
        <rFont val="Calibri"/>
        <family val="2"/>
        <scheme val="minor"/>
      </rPr>
      <t>Kursus:</t>
    </r>
    <r>
      <rPr>
        <sz val="11"/>
        <color theme="1"/>
        <rFont val="Calibri"/>
        <family val="2"/>
        <scheme val="minor"/>
      </rPr>
      <t xml:space="preserve">
- Certificering
</t>
    </r>
    <r>
      <rPr>
        <b/>
        <sz val="11"/>
        <color theme="1"/>
        <rFont val="Calibri"/>
        <family val="2"/>
        <scheme val="minor"/>
      </rPr>
      <t xml:space="preserve">Opdatering / Erfaring:
</t>
    </r>
    <r>
      <rPr>
        <sz val="11"/>
        <color theme="1"/>
        <rFont val="Calibri"/>
        <family val="2"/>
        <scheme val="minor"/>
      </rPr>
      <t xml:space="preserve"> - CV</t>
    </r>
  </si>
  <si>
    <t>ETCS</t>
  </si>
  <si>
    <t>Sikringsanlæg</t>
  </si>
  <si>
    <t>Udvendigt udstyr</t>
  </si>
  <si>
    <t>TMS</t>
  </si>
  <si>
    <t>Strømforsyning og div.</t>
  </si>
  <si>
    <t>Overkørsler</t>
  </si>
  <si>
    <t>Vedligehold</t>
  </si>
  <si>
    <t>Sikringsanlæg udvidet, Fjernbane Øst</t>
  </si>
  <si>
    <t>Udvendigt udstyr, udvidet Fjernbane Øst</t>
  </si>
  <si>
    <t>TMS udvidet Fjernbane Øst</t>
  </si>
  <si>
    <t>Strømforsyning og div. udvidet fjernbane Øst</t>
  </si>
  <si>
    <t>Vedligehold af overkørsler inkl. COS LX</t>
  </si>
  <si>
    <t>Vedligehold udvidet Fjernbane Øst</t>
  </si>
  <si>
    <t xml:space="preserve">BMS P80 inkl. COS PM, BMS P80 med afløbssko  </t>
  </si>
  <si>
    <t>BSM MET (højhastighed) BSM MET Frog</t>
  </si>
  <si>
    <t>Sikring, Alstom</t>
  </si>
  <si>
    <t>Uddannelsesbevis, kursusbevis</t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</si>
  <si>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anlægselementer:   
 - Batteri/akkumulator
 - Kabelanlæg (skal også bruger slidsning - separat kursus
 - Komponent
 - Ladeensretter
 - Signal, varslingsanlæg, akseltællere, baliser, personalovergange Inkluderer uddannelse i følgende anlægselementer: 
 - ETCS</t>
    </r>
  </si>
  <si>
    <r>
      <t xml:space="preserve">Uddannelsesbevis, kursusbevis;   </t>
    </r>
    <r>
      <rPr>
        <i/>
        <sz val="11"/>
        <color theme="1"/>
        <rFont val="Calibri"/>
        <family val="2"/>
        <scheme val="minor"/>
      </rPr>
      <t xml:space="preserve">Inkluderer uddannelse i følgende anlægselementer:
 - Baliser
 - Kabelanlæg (skal også bruger slidsning - separat kursus
 - akseltællere
 - varslingsanlæg
 - Signal </t>
    </r>
  </si>
  <si>
    <r>
      <t xml:space="preserve">Uddannelsesbevis, kursusbevis;   </t>
    </r>
    <r>
      <rPr>
        <i/>
        <sz val="11"/>
        <color theme="1"/>
        <rFont val="Calibri"/>
        <family val="2"/>
        <scheme val="minor"/>
      </rPr>
      <t>Inkluderer udannelse i følgende anlægselementer: 
 - ETCS</t>
    </r>
  </si>
  <si>
    <r>
      <t xml:space="preserve">Uddannelsesbevis, kursusbevis;   </t>
    </r>
    <r>
      <rPr>
        <i/>
        <sz val="11"/>
        <color theme="1"/>
        <rFont val="Calibri"/>
        <family val="2"/>
        <scheme val="minor"/>
      </rPr>
      <t xml:space="preserve">Inkluderer uddannelse i følgende anlægselementer:
 - TMS </t>
    </r>
  </si>
  <si>
    <r>
      <t xml:space="preserve">Uddannelsesbevis, kursusbevis;   </t>
    </r>
    <r>
      <rPr>
        <i/>
        <sz val="11"/>
        <color theme="1"/>
        <rFont val="Calibri"/>
        <family val="2"/>
        <scheme val="minor"/>
      </rPr>
      <t>Inkluderer uddannelse i følgende anlægselementer:
 - Strømforsyning;                                         - Batteri/Akkumulator</t>
    </r>
  </si>
  <si>
    <r>
      <t xml:space="preserve">Uddannelsesbevis, kursusbevis;  </t>
    </r>
    <r>
      <rPr>
        <i/>
        <sz val="11"/>
        <color theme="1"/>
        <rFont val="Calibri"/>
        <family val="2"/>
        <scheme val="minor"/>
      </rPr>
      <t xml:space="preserve">Inkluderer uddannelse i følgende anlægselement:                                           - Signal
- Betjeningskasse
- Kabelanlæg (skal også bruge splidsning - separat kursus)
- Komponent
- Ladeensretter   </t>
    </r>
  </si>
  <si>
    <r>
      <t>Uddannelsesbevis, kursusbevis;</t>
    </r>
    <r>
      <rPr>
        <i/>
        <sz val="11"/>
        <color theme="1"/>
        <rFont val="Calibri"/>
        <family val="2"/>
        <scheme val="minor"/>
      </rPr>
      <t xml:space="preserve"> Inkluderer uddannelse i følgende anlægselementer:
 - Batteri/akkumulator
 - Kabelanlæg (skal også bruger slidsning - separat kursus
 - Komponent
 - Ladeensretter
 - Signal, varslingsanlæg, akseltællere, baliser, personalovergange </t>
    </r>
  </si>
  <si>
    <r>
      <t>Uddannelsesbevis, kursusbevis;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 xml:space="preserve">Inkluderer uddannelse i følgende anlægselement: 
 - sporskiftedrev type BMS P80 inkl. COS PM, BMS P80 med afløbssko </t>
    </r>
  </si>
  <si>
    <r>
      <t xml:space="preserve">Uddannelsesbevis, kursusbevis; </t>
    </r>
    <r>
      <rPr>
        <i/>
        <sz val="11"/>
        <color rgb="FFFF0000"/>
        <rFont val="Calibri"/>
        <family val="2"/>
        <scheme val="minor"/>
      </rPr>
      <t>Inkluderer uddannelse i følgende anlægselement: 
 - sporskiftedrev type MET (højhastighed), og Met Frog</t>
    </r>
  </si>
  <si>
    <t>Baliser</t>
  </si>
  <si>
    <t>Signaler</t>
  </si>
  <si>
    <t>CBTC strækningsenheder</t>
  </si>
  <si>
    <t>DC-RCS AP'er (Acces Points)</t>
  </si>
  <si>
    <t>Varslingsanlæg</t>
  </si>
  <si>
    <t>Personaleovergange</t>
  </si>
  <si>
    <t>Strømforsyning</t>
  </si>
  <si>
    <t>Akseltællere</t>
  </si>
  <si>
    <t>Sikring, Siemens</t>
  </si>
  <si>
    <t>Vedligehold af CBTC strækningsenheder</t>
  </si>
  <si>
    <t>Vedligehold af DC-RCS AP'er (Acces Points)</t>
  </si>
  <si>
    <t>Vedligehold af varslingsanlæg</t>
  </si>
  <si>
    <t>Vedligehold af personaleovergange</t>
  </si>
  <si>
    <t>Vedligehold af strømforsyning</t>
  </si>
  <si>
    <t>BMS ILS 915 og BMS ILS 915 med afløbssko</t>
  </si>
  <si>
    <r>
      <t xml:space="preserve">Uddannelsesbevis, kursusbevis; </t>
    </r>
    <r>
      <rPr>
        <i/>
        <sz val="11"/>
        <color rgb="FFFF0000"/>
        <rFont val="Calibri"/>
        <family val="2"/>
        <scheme val="minor"/>
      </rPr>
      <t>Inkluderer uddannelse i følgende anlægselement: 
 - Sporskiftedrev type BMS ILS 915 og BMS 915 med afløbssko</t>
    </r>
  </si>
  <si>
    <r>
      <t xml:space="preserve">Uddannelsesbevis, kursusbevis; </t>
    </r>
    <r>
      <rPr>
        <i/>
        <sz val="11"/>
        <rFont val="Calibri"/>
        <family val="2"/>
        <scheme val="minor"/>
      </rPr>
      <t>Inkluderer uddannelse i følgende anlægselementer: 
 - Akseltællere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</si>
  <si>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anlægselementer: 
- Baliser</t>
    </r>
  </si>
  <si>
    <r>
      <t>Uddannelsesbevis, kursusbevis;</t>
    </r>
    <r>
      <rPr>
        <i/>
        <sz val="11"/>
        <color theme="1"/>
        <rFont val="Calibri"/>
        <family val="2"/>
        <scheme val="minor"/>
      </rPr>
      <t xml:space="preserve"> Inkluderer uddannelse i følgende anlægselementer: 
- Signaler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</si>
  <si>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anlægselementer:
 -Vedligehold af CBTC strækningselementer</t>
    </r>
  </si>
  <si>
    <r>
      <t xml:space="preserve">Uddannelsesbevis, kursusbevis;       </t>
    </r>
    <r>
      <rPr>
        <i/>
        <sz val="11"/>
        <color theme="1"/>
        <rFont val="Calibri"/>
        <family val="2"/>
        <scheme val="minor"/>
      </rPr>
      <t>Inkluderer uddannelse i følgende anlægselement: 
 - Vedligehold af DC-RCS AP'er (Access Points)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</si>
  <si>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 xml:space="preserve"> Inkluderer uddannelse i følgende anlægselement: 
 - Vedligehold af personaleovergange</t>
    </r>
  </si>
  <si>
    <r>
      <t>Uddannelsesbevis, kursusbevis;</t>
    </r>
    <r>
      <rPr>
        <i/>
        <sz val="11"/>
        <color theme="1"/>
        <rFont val="Calibri"/>
        <family val="2"/>
        <scheme val="minor"/>
      </rPr>
      <t xml:space="preserve"> Inkluderer uddannelse i følgende anlægselement: 
 - Vedligehold af strømforsyning</t>
    </r>
  </si>
  <si>
    <t>Teknikhytter</t>
  </si>
  <si>
    <t>Strømforsyninger</t>
  </si>
  <si>
    <t>Teknikskabe</t>
  </si>
  <si>
    <t>RBC</t>
  </si>
  <si>
    <t>Datalogger</t>
  </si>
  <si>
    <t>Sposkiftedrev</t>
  </si>
  <si>
    <t>Sikring, Thales</t>
  </si>
  <si>
    <t>Vedligehold af baliser</t>
  </si>
  <si>
    <t>Vedligehold af teknikhytter</t>
  </si>
  <si>
    <t>Vedligehold af strømforsyninger</t>
  </si>
  <si>
    <t>Vedligehold af akseltællere</t>
  </si>
  <si>
    <t>Vedligehold af teknikskabe</t>
  </si>
  <si>
    <t>Vedligehold af overkørsler</t>
  </si>
  <si>
    <t>Vedligehold af overgange</t>
  </si>
  <si>
    <t>Vedligehold af RBC</t>
  </si>
  <si>
    <t>Vedligehold af sikringsanlæg</t>
  </si>
  <si>
    <t>Vedligehold af datalogger</t>
  </si>
  <si>
    <t xml:space="preserve">BMS L710H </t>
  </si>
  <si>
    <t>BMS LH826H inkl. betjeningslås og BMS L826H med afløbssko</t>
  </si>
  <si>
    <r>
      <t xml:space="preserve">Uddannelsesbevis, kursusbevis;     </t>
    </r>
    <r>
      <rPr>
        <i/>
        <sz val="11"/>
        <color theme="1"/>
        <rFont val="Calibri"/>
        <family val="2"/>
        <scheme val="minor"/>
      </rPr>
      <t>Inkluderer udannelse i følgende anlægselementer: 
 - baliser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</si>
  <si>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anlægselementer: 
- teknikhytter</t>
    </r>
  </si>
  <si>
    <r>
      <t>Uddannelsesbevis, kursusbevis;</t>
    </r>
    <r>
      <rPr>
        <i/>
        <sz val="11"/>
        <color theme="1"/>
        <rFont val="Calibri"/>
        <family val="2"/>
        <scheme val="minor"/>
      </rPr>
      <t xml:space="preserve"> Inkluderer uddannelse i følgende anlægselementer: 
- strømforsyninger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</si>
  <si>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anlægselementer:
 -akseltællere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</si>
  <si>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anlægselement: 
 - teknikskabe</t>
    </r>
  </si>
  <si>
    <r>
      <rPr>
        <sz val="11"/>
        <color theme="1"/>
        <rFont val="Calibri"/>
        <family val="2"/>
        <scheme val="minor"/>
      </rPr>
      <t>Uddannelsesbevis, kursusbevis</t>
    </r>
    <r>
      <rPr>
        <i/>
        <sz val="11"/>
        <color theme="1"/>
        <rFont val="Calibri"/>
        <family val="2"/>
        <scheme val="minor"/>
      </rPr>
      <t xml:space="preserve">; Inkluderer uddannelse i følgende anlægselement:    - Signal
- Betjeningskasse
- Kabelanlæg (skal også bruge splidsning - separat kursus)
- Komponent
- LadeensretterIndkluderer uddannelse i følgende anlægselement: 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</si>
  <si>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anlægselement: 
 - varslingsanlæg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</si>
  <si>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anlægselement: 
 - personaleovergange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</si>
  <si>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anlægselement: 
 - RBC</t>
    </r>
  </si>
  <si>
    <r>
      <t>Uddannelsesbevis, kursusbevis;</t>
    </r>
    <r>
      <rPr>
        <i/>
        <sz val="11"/>
        <color theme="1"/>
        <rFont val="Calibri"/>
        <family val="2"/>
        <scheme val="minor"/>
      </rPr>
      <t xml:space="preserve"> Inkluderer uddannelse i følgende anlægselement: 
 - sikringsanlæg</t>
    </r>
  </si>
  <si>
    <r>
      <t xml:space="preserve">Uddannelsesbevis, kursusbevis; </t>
    </r>
    <r>
      <rPr>
        <i/>
        <sz val="11"/>
        <color theme="1"/>
        <rFont val="Calibri"/>
        <family val="2"/>
        <scheme val="minor"/>
      </rPr>
      <t>Inkluderer uddannelse i følgende anlægselement: 
 - datalogger</t>
    </r>
  </si>
  <si>
    <r>
      <t xml:space="preserve">Uddannelsesbevis, kursusbevis; </t>
    </r>
    <r>
      <rPr>
        <i/>
        <sz val="11"/>
        <color rgb="FFFF0000"/>
        <rFont val="Calibri"/>
        <family val="2"/>
        <scheme val="minor"/>
      </rPr>
      <t>Inkluderer uddannelse i følgende anlægselement: 
 - sporskiftedrev type BMS L710H</t>
    </r>
  </si>
  <si>
    <r>
      <t xml:space="preserve">Uddannelsesbevis, kursusbevis; </t>
    </r>
    <r>
      <rPr>
        <i/>
        <sz val="11"/>
        <color rgb="FFFF0000"/>
        <rFont val="Calibri"/>
        <family val="2"/>
        <scheme val="minor"/>
      </rPr>
      <t xml:space="preserve">Inkluderer uddannelse i følgende anlægselement: 
 - sporskiftedrev type BMS L826H inkl. betjeningslås og BMS L826H med afløbssko   </t>
    </r>
  </si>
  <si>
    <t>FKI_SKI Spor_sikring (ved elektrificerede strækning); OR sikkerhedskursus</t>
  </si>
  <si>
    <t>Vedligehold af datalogger: FKL_SKI Spor_sikring (ved elektrificerede strækninger); OR sikkerhedskursus</t>
  </si>
  <si>
    <t>Vedligehold af sikringsanlæg: FKL_SKI Spor_sikring (ved elektrificerede strækninger); OR sikkerhedskursus</t>
  </si>
  <si>
    <t>Vedligehold af RBC: FKI_SKI Spor_sikring (ved elektrificerede strækning); OR sikkerhedskursus</t>
  </si>
  <si>
    <t>Vedligehold af personaleovergange: FKI_SKI Spor_sikring (ved elektrificerede strækning); OR sikkerhedskursus</t>
  </si>
  <si>
    <t>Vedligehold af varslingsanlæg
FKI_SKI Spor_sikring (ved elektrificerede strækning); OR sikkerhedskursus</t>
  </si>
  <si>
    <t>Vedligehold af overkørsler  FKI_SKI Spor_sikring (ved elektrificerede strækning); OR sikkerhedskursus</t>
  </si>
  <si>
    <t>Vedligehold af teknikskabe                                              FKI_SKI Spor_sikring (ved elektrificerede strækning); OR sikkerhedskursus</t>
  </si>
  <si>
    <t>Vedligehold af akseltællere
FKI_SKI Spor_sikring (ved elektrificerede strækning); OR sikkerhedskursus</t>
  </si>
  <si>
    <t>Vedligehold af strømforsyninger
FKI_SKI Spor_sikring (ved elektrificerede strækning); OR sikkerhedskursus</t>
  </si>
  <si>
    <t xml:space="preserve">
Vedligehold af teknikhytter
FKI_SKI Spor_sikring (ved elektrificerede strækning); OR sikkerhedskursus</t>
  </si>
  <si>
    <t xml:space="preserve">Vedligehold af baliser
FKI_SKI Spor_sikring (ved elektrificerede strækning); OR sikkerhedskursus
</t>
  </si>
  <si>
    <t>Vedligehold af strømforsyning;  FKI_SKI Spor_sikring (ved elektrificerede strækning); OR sikkerhedskursus; OR sikkerhedskursus</t>
  </si>
  <si>
    <t>Vedligehold af personaleovergange; 
FKI_SKI Spor_sikring (ved elektrificerede strækning); OR sikkerhedskursus</t>
  </si>
  <si>
    <t>Vedligehold af varslingsanlæg             FKI_SKI Spor_sikring (ved elektrificerede strækning); OR sikkerhedskursus</t>
  </si>
  <si>
    <t>Vedligehold af DC-RCS AP'er (Acces Points)                                              FKI_SKI Spor_sikring (ved elektrificerede strækning); OR sikkerhedskursus</t>
  </si>
  <si>
    <t>Vedligehold af CBTC strækningsenheder
FKI_SKI Spor_sikring (ved elektrificerede strækning); OR sikkerhedskursus</t>
  </si>
  <si>
    <t>Vedligehold af signaler
FKI_SKI Spor_sikring (ved elektrificerede strækning); OR sikkerhedskursus</t>
  </si>
  <si>
    <t xml:space="preserve">
Vedligehold af baliser
FKI_SKI Spor_sikring (ved elektrificerede strækning); OR sikkerhedskursus</t>
  </si>
  <si>
    <t xml:space="preserve">Vedligehold af akseltællere
FKI_SKI Spor_sikring (ved elektrificerede strækning); OR sikkerhedskursus
</t>
  </si>
  <si>
    <t xml:space="preserve">
FKI_SKI Spor_sikring (ved elektrificerede strækning); OR sikkerhedskursus</t>
  </si>
  <si>
    <t xml:space="preserve">
FKI_SKI Spor_sikring (ved elektrificerede strækning); OR sikkerhedskursus</t>
  </si>
  <si>
    <t xml:space="preserve">
FKI_SKI Spor_sikring (ved elektrificerede strækning); OR sikkerhedskursus
</t>
  </si>
  <si>
    <t>2.01</t>
  </si>
  <si>
    <t>NEBG</t>
  </si>
  <si>
    <t>Nyt Kompetencekravkatalog opdateret i samarbejde med fagansvarlige. Klar til BaneDK's hjemmeside</t>
  </si>
  <si>
    <t>Udveksling af jerndele i sporskifter (Inkluderer ikke svejseopgaver)</t>
  </si>
  <si>
    <t>Kursus:
- Certificering;                            
Opdatering / Erfaring:
 - CV</t>
  </si>
  <si>
    <r>
      <rPr>
        <b/>
        <sz val="11"/>
        <color theme="1"/>
        <rFont val="Calibri"/>
        <family val="2"/>
        <scheme val="minor"/>
      </rPr>
      <t>Kursus:</t>
    </r>
    <r>
      <rPr>
        <sz val="11"/>
        <color theme="1"/>
        <rFont val="Calibri"/>
        <family val="2"/>
        <scheme val="minor"/>
      </rPr>
      <t xml:space="preserve">
- Certificering
</t>
    </r>
    <r>
      <rPr>
        <b/>
        <sz val="11"/>
        <color theme="1"/>
        <rFont val="Calibri"/>
        <family val="2"/>
        <scheme val="minor"/>
      </rPr>
      <t xml:space="preserve">Opdatering / Erfaring:
</t>
    </r>
    <r>
      <rPr>
        <sz val="11"/>
        <color theme="1"/>
        <rFont val="Calibri"/>
        <family val="2"/>
        <scheme val="minor"/>
      </rPr>
      <t xml:space="preserve"> - CV                                                                      Vedligehold af kompetence: En praktisk gennemgang med den fagansvarlige hvert andet år.</t>
    </r>
  </si>
  <si>
    <t>Niels Erik Bjergaarde (NEBG); nebg</t>
  </si>
  <si>
    <t>2.02</t>
  </si>
  <si>
    <t>Version, hvor pdf.fil genereringsfejl er rettet af Michael (MMIR)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</si>
</sst>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000"/>
    <numFmt numFmtId="165" formatCode="yyyy/mm/dd\ hh:mm;@"/>
  </numFmts>
  <fonts count="5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3" tint="-0.249977111117893"/>
      <name val="Calibri Light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5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22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22"/>
      <name val="Calibri"/>
      <family val="2"/>
    </font>
    <font>
      <i/>
      <sz val="11"/>
      <name val="Calibri"/>
      <family val="2"/>
    </font>
    <font>
      <b/>
      <sz val="12"/>
      <color rgb="FF006100"/>
      <name val="Calibri"/>
      <family val="2"/>
      <scheme val="minor"/>
    </font>
    <font>
      <b/>
      <u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DA96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8" fillId="5" borderId="4" applyNumberFormat="0" applyAlignment="0" applyProtection="0"/>
    <xf numFmtId="0" fontId="11" fillId="6" borderId="5" applyNumberFormat="0" applyAlignment="0" applyProtection="0">
      <alignment horizontal="left" vertical="center" indent="1"/>
    </xf>
    <xf numFmtId="164" fontId="12" fillId="0" borderId="6" applyNumberFormat="0" applyProtection="0">
      <alignment horizontal="right" vertical="center"/>
    </xf>
    <xf numFmtId="164" fontId="11" fillId="0" borderId="7" applyNumberFormat="0" applyProtection="0">
      <alignment horizontal="right" vertical="center"/>
    </xf>
    <xf numFmtId="0" fontId="13" fillId="7" borderId="7" applyNumberFormat="0" applyAlignment="0" applyProtection="0">
      <alignment horizontal="left" vertical="center" indent="1"/>
    </xf>
    <xf numFmtId="0" fontId="13" fillId="8" borderId="7" applyNumberFormat="0" applyAlignment="0" applyProtection="0">
      <alignment horizontal="left" vertical="center" indent="1"/>
    </xf>
    <xf numFmtId="164" fontId="12" fillId="9" borderId="6" applyNumberFormat="0" applyBorder="0" applyProtection="0">
      <alignment horizontal="right" vertical="center"/>
    </xf>
    <xf numFmtId="0" fontId="13" fillId="7" borderId="7" applyNumberFormat="0" applyAlignment="0" applyProtection="0">
      <alignment horizontal="left" vertical="center" indent="1"/>
    </xf>
    <xf numFmtId="164" fontId="11" fillId="8" borderId="7" applyNumberFormat="0" applyProtection="0">
      <alignment horizontal="right" vertical="center"/>
    </xf>
    <xf numFmtId="164" fontId="11" fillId="9" borderId="7" applyNumberFormat="0" applyBorder="0" applyProtection="0">
      <alignment horizontal="right" vertical="center"/>
    </xf>
    <xf numFmtId="164" fontId="14" fillId="10" borderId="8" applyNumberFormat="0" applyBorder="0" applyAlignment="0" applyProtection="0">
      <alignment horizontal="right" vertical="center" indent="1"/>
    </xf>
    <xf numFmtId="164" fontId="15" fillId="11" borderId="8" applyNumberFormat="0" applyBorder="0" applyAlignment="0" applyProtection="0">
      <alignment horizontal="right" vertical="center" indent="1"/>
    </xf>
    <xf numFmtId="164" fontId="15" fillId="12" borderId="8" applyNumberFormat="0" applyBorder="0" applyAlignment="0" applyProtection="0">
      <alignment horizontal="right" vertical="center" indent="1"/>
    </xf>
    <xf numFmtId="164" fontId="16" fillId="13" borderId="8" applyNumberFormat="0" applyBorder="0" applyAlignment="0" applyProtection="0">
      <alignment horizontal="right" vertical="center" indent="1"/>
    </xf>
    <xf numFmtId="164" fontId="16" fillId="14" borderId="8" applyNumberFormat="0" applyBorder="0" applyAlignment="0" applyProtection="0">
      <alignment horizontal="right" vertical="center" indent="1"/>
    </xf>
    <xf numFmtId="164" fontId="16" fillId="15" borderId="8" applyNumberFormat="0" applyBorder="0" applyAlignment="0" applyProtection="0">
      <alignment horizontal="right" vertical="center" indent="1"/>
    </xf>
    <xf numFmtId="164" fontId="17" fillId="16" borderId="8" applyNumberFormat="0" applyBorder="0" applyAlignment="0" applyProtection="0">
      <alignment horizontal="right" vertical="center" indent="1"/>
    </xf>
    <xf numFmtId="164" fontId="17" fillId="17" borderId="8" applyNumberFormat="0" applyBorder="0" applyAlignment="0" applyProtection="0">
      <alignment horizontal="right" vertical="center" indent="1"/>
    </xf>
    <xf numFmtId="164" fontId="17" fillId="18" borderId="8" applyNumberFormat="0" applyBorder="0" applyAlignment="0" applyProtection="0">
      <alignment horizontal="right" vertical="center" indent="1"/>
    </xf>
    <xf numFmtId="0" fontId="18" fillId="0" borderId="5" applyNumberFormat="0" applyFont="0" applyFill="0" applyAlignment="0" applyProtection="0"/>
    <xf numFmtId="164" fontId="12" fillId="19" borderId="5" applyNumberFormat="0" applyAlignment="0" applyProtection="0">
      <alignment horizontal="left" vertical="center" indent="1"/>
    </xf>
    <xf numFmtId="0" fontId="11" fillId="6" borderId="7" applyNumberFormat="0" applyAlignment="0" applyProtection="0">
      <alignment horizontal="left" vertical="center" indent="1"/>
    </xf>
    <xf numFmtId="0" fontId="13" fillId="20" borderId="5" applyNumberFormat="0" applyAlignment="0" applyProtection="0">
      <alignment horizontal="left" vertical="center" indent="1"/>
    </xf>
    <xf numFmtId="0" fontId="13" fillId="21" borderId="5" applyNumberFormat="0" applyAlignment="0" applyProtection="0">
      <alignment horizontal="left" vertical="center" indent="1"/>
    </xf>
    <xf numFmtId="0" fontId="13" fillId="22" borderId="5" applyNumberFormat="0" applyAlignment="0" applyProtection="0">
      <alignment horizontal="left" vertical="center" indent="1"/>
    </xf>
    <xf numFmtId="0" fontId="13" fillId="9" borderId="5" applyNumberFormat="0" applyAlignment="0" applyProtection="0">
      <alignment horizontal="left" vertical="center" indent="1"/>
    </xf>
    <xf numFmtId="0" fontId="13" fillId="8" borderId="7" applyNumberFormat="0" applyAlignment="0" applyProtection="0">
      <alignment horizontal="left" vertical="center" indent="1"/>
    </xf>
    <xf numFmtId="0" fontId="19" fillId="0" borderId="9" applyNumberFormat="0" applyFill="0" applyBorder="0" applyAlignment="0" applyProtection="0"/>
    <xf numFmtId="0" fontId="20" fillId="0" borderId="9" applyBorder="0" applyAlignment="0" applyProtection="0"/>
    <xf numFmtId="0" fontId="19" fillId="7" borderId="7" applyNumberFormat="0" applyAlignment="0" applyProtection="0">
      <alignment horizontal="left" vertical="center" indent="1"/>
    </xf>
    <xf numFmtId="0" fontId="19" fillId="7" borderId="7" applyNumberFormat="0" applyAlignment="0" applyProtection="0">
      <alignment horizontal="left" vertical="center" indent="1"/>
    </xf>
    <xf numFmtId="0" fontId="19" fillId="8" borderId="7" applyNumberFormat="0" applyAlignment="0" applyProtection="0">
      <alignment horizontal="left" vertical="center" indent="1"/>
    </xf>
    <xf numFmtId="164" fontId="21" fillId="8" borderId="7" applyNumberFormat="0" applyProtection="0">
      <alignment horizontal="right" vertical="center"/>
    </xf>
    <xf numFmtId="164" fontId="22" fillId="9" borderId="6" applyNumberFormat="0" applyBorder="0" applyProtection="0">
      <alignment horizontal="right" vertical="center"/>
    </xf>
    <xf numFmtId="164" fontId="21" fillId="9" borderId="7" applyNumberFormat="0" applyBorder="0" applyProtection="0">
      <alignment horizontal="right" vertical="center"/>
    </xf>
    <xf numFmtId="0" fontId="27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50" fillId="34" borderId="0" applyNumberFormat="0" applyBorder="0" applyAlignment="0" applyProtection="0"/>
  </cellStyleXfs>
  <cellXfs count="116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1" fillId="0" borderId="0" xfId="0" applyFont="1" applyFill="1"/>
    <xf numFmtId="0" fontId="1" fillId="2" borderId="2" xfId="0" applyFont="1" applyFill="1" applyBorder="1"/>
    <xf numFmtId="0" fontId="1" fillId="2" borderId="0" xfId="0" applyFont="1" applyFill="1" applyBorder="1"/>
    <xf numFmtId="0" fontId="23" fillId="2" borderId="0" xfId="0" applyFont="1" applyFill="1"/>
    <xf numFmtId="0" fontId="3" fillId="2" borderId="1" xfId="0" applyFont="1" applyFill="1" applyBorder="1"/>
    <xf numFmtId="0" fontId="2" fillId="2" borderId="0" xfId="0" applyFont="1" applyFill="1" applyBorder="1"/>
    <xf numFmtId="0" fontId="24" fillId="2" borderId="0" xfId="0" applyFont="1" applyFill="1"/>
    <xf numFmtId="0" fontId="25" fillId="2" borderId="0" xfId="0" applyFont="1" applyFill="1"/>
    <xf numFmtId="22" fontId="1" fillId="2" borderId="0" xfId="0" applyNumberFormat="1" applyFont="1" applyFill="1"/>
    <xf numFmtId="165" fontId="25" fillId="2" borderId="0" xfId="0" applyNumberFormat="1" applyFont="1" applyFill="1" applyAlignment="1">
      <alignment horizontal="left"/>
    </xf>
    <xf numFmtId="0" fontId="1" fillId="2" borderId="0" xfId="0" applyFont="1" applyFill="1" applyProtection="1">
      <protection locked="0"/>
    </xf>
    <xf numFmtId="0" fontId="1" fillId="2" borderId="0" xfId="0" quotePrefix="1" applyFont="1" applyFill="1"/>
    <xf numFmtId="0" fontId="24" fillId="0" borderId="0" xfId="0" applyFont="1" applyFill="1"/>
    <xf numFmtId="0" fontId="0" fillId="0" borderId="0" xfId="0" applyFill="1" applyBorder="1"/>
    <xf numFmtId="0" fontId="26" fillId="2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8" fillId="5" borderId="4" xfId="1" applyAlignment="1">
      <alignment vertical="top"/>
    </xf>
    <xf numFmtId="0" fontId="0" fillId="2" borderId="3" xfId="0" applyFill="1" applyBorder="1" applyAlignment="1" applyProtection="1">
      <alignment wrapText="1"/>
      <protection locked="0"/>
    </xf>
    <xf numFmtId="0" fontId="24" fillId="2" borderId="0" xfId="0" applyFont="1" applyFill="1" applyAlignment="1">
      <alignment wrapText="1"/>
    </xf>
    <xf numFmtId="0" fontId="30" fillId="2" borderId="1" xfId="0" applyFont="1" applyFill="1" applyBorder="1"/>
    <xf numFmtId="0" fontId="27" fillId="23" borderId="3" xfId="36" applyBorder="1" applyAlignment="1">
      <alignment vertical="top" wrapText="1"/>
    </xf>
    <xf numFmtId="0" fontId="31" fillId="24" borderId="3" xfId="38" applyBorder="1" applyAlignment="1">
      <alignment vertical="top" wrapText="1"/>
    </xf>
    <xf numFmtId="0" fontId="29" fillId="2" borderId="3" xfId="0" applyFont="1" applyFill="1" applyBorder="1" applyAlignment="1" applyProtection="1">
      <alignment horizontal="left" vertical="top" wrapText="1"/>
      <protection locked="0"/>
    </xf>
    <xf numFmtId="0" fontId="28" fillId="23" borderId="3" xfId="37" applyFill="1" applyBorder="1" applyAlignment="1">
      <alignment vertical="top" wrapText="1"/>
    </xf>
    <xf numFmtId="0" fontId="28" fillId="5" borderId="4" xfId="37" applyFill="1" applyBorder="1" applyAlignment="1">
      <alignment vertical="top"/>
    </xf>
    <xf numFmtId="0" fontId="28" fillId="24" borderId="3" xfId="37" applyFill="1" applyBorder="1" applyAlignment="1">
      <alignment vertical="top" wrapText="1"/>
    </xf>
    <xf numFmtId="0" fontId="28" fillId="0" borderId="0" xfId="37" applyFill="1" applyAlignment="1">
      <alignment vertical="top"/>
    </xf>
    <xf numFmtId="0" fontId="0" fillId="2" borderId="3" xfId="0" applyFill="1" applyBorder="1" applyAlignment="1" applyProtection="1">
      <alignment horizontal="left" vertical="top" wrapText="1"/>
      <protection hidden="1"/>
    </xf>
    <xf numFmtId="0" fontId="31" fillId="24" borderId="0" xfId="38" applyAlignment="1">
      <alignment vertical="top"/>
    </xf>
    <xf numFmtId="0" fontId="0" fillId="0" borderId="0" xfId="0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26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4" fillId="27" borderId="10" xfId="0" applyFont="1" applyFill="1" applyBorder="1" applyAlignment="1">
      <alignment vertical="top"/>
    </xf>
    <xf numFmtId="0" fontId="4" fillId="2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34" fillId="28" borderId="0" xfId="0" applyFont="1" applyFill="1" applyAlignment="1"/>
    <xf numFmtId="0" fontId="34" fillId="0" borderId="0" xfId="0" applyFont="1" applyFill="1" applyAlignment="1">
      <alignment vertical="top"/>
    </xf>
    <xf numFmtId="0" fontId="4" fillId="4" borderId="13" xfId="0" applyFont="1" applyFill="1" applyBorder="1" applyAlignment="1">
      <alignment vertical="top"/>
    </xf>
    <xf numFmtId="0" fontId="4" fillId="4" borderId="14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4" fillId="26" borderId="16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27" borderId="14" xfId="0" applyFont="1" applyFill="1" applyBorder="1" applyAlignment="1">
      <alignment vertical="top"/>
    </xf>
    <xf numFmtId="0" fontId="4" fillId="27" borderId="15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6" fillId="29" borderId="3" xfId="0" applyFont="1" applyFill="1" applyBorder="1" applyAlignment="1">
      <alignment vertical="top"/>
    </xf>
    <xf numFmtId="0" fontId="35" fillId="25" borderId="10" xfId="0" applyFont="1" applyFill="1" applyBorder="1" applyAlignment="1">
      <alignment vertical="top"/>
    </xf>
    <xf numFmtId="0" fontId="35" fillId="25" borderId="12" xfId="0" applyFont="1" applyFill="1" applyBorder="1" applyAlignment="1">
      <alignment vertical="top"/>
    </xf>
    <xf numFmtId="0" fontId="35" fillId="25" borderId="11" xfId="0" applyFont="1" applyFill="1" applyBorder="1" applyAlignment="1">
      <alignment vertical="top"/>
    </xf>
    <xf numFmtId="0" fontId="0" fillId="28" borderId="0" xfId="0" applyFill="1" applyAlignment="1"/>
    <xf numFmtId="0" fontId="0" fillId="28" borderId="0" xfId="0" applyFill="1"/>
    <xf numFmtId="0" fontId="37" fillId="3" borderId="12" xfId="0" applyFont="1" applyFill="1" applyBorder="1" applyAlignment="1">
      <alignment vertical="top"/>
    </xf>
    <xf numFmtId="0" fontId="39" fillId="31" borderId="4" xfId="0" applyNumberFormat="1" applyFont="1" applyFill="1" applyBorder="1" applyAlignment="1" applyProtection="1">
      <alignment wrapText="1"/>
    </xf>
    <xf numFmtId="0" fontId="9" fillId="5" borderId="4" xfId="1" applyFont="1" applyAlignment="1">
      <alignment wrapText="1"/>
    </xf>
    <xf numFmtId="0" fontId="38" fillId="30" borderId="0" xfId="0" applyNumberFormat="1" applyFont="1" applyFill="1" applyBorder="1" applyAlignment="1" applyProtection="1"/>
    <xf numFmtId="0" fontId="0" fillId="2" borderId="0" xfId="0" applyFill="1" applyAlignment="1">
      <alignment wrapText="1"/>
    </xf>
    <xf numFmtId="0" fontId="38" fillId="3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wrapText="1"/>
    </xf>
    <xf numFmtId="165" fontId="40" fillId="2" borderId="0" xfId="0" applyNumberFormat="1" applyFont="1" applyFill="1" applyAlignment="1">
      <alignment horizontal="left"/>
    </xf>
    <xf numFmtId="0" fontId="40" fillId="2" borderId="0" xfId="0" applyFont="1" applyFill="1"/>
    <xf numFmtId="0" fontId="2" fillId="2" borderId="0" xfId="0" applyFont="1" applyFill="1"/>
    <xf numFmtId="0" fontId="0" fillId="0" borderId="18" xfId="0" applyBorder="1" applyAlignment="1">
      <alignment wrapText="1"/>
    </xf>
    <xf numFmtId="0" fontId="41" fillId="32" borderId="18" xfId="0" applyFont="1" applyFill="1" applyBorder="1" applyAlignment="1">
      <alignment wrapText="1"/>
    </xf>
    <xf numFmtId="0" fontId="1" fillId="2" borderId="0" xfId="0" applyFont="1" applyFill="1" applyAlignment="1"/>
    <xf numFmtId="0" fontId="43" fillId="30" borderId="19" xfId="0" applyNumberFormat="1" applyFont="1" applyFill="1" applyBorder="1" applyAlignment="1" applyProtection="1"/>
    <xf numFmtId="0" fontId="42" fillId="30" borderId="0" xfId="0" applyNumberFormat="1" applyFont="1" applyFill="1" applyBorder="1" applyAlignment="1" applyProtection="1"/>
    <xf numFmtId="0" fontId="45" fillId="23" borderId="4" xfId="36" applyFont="1" applyBorder="1" applyAlignment="1">
      <alignment vertical="top"/>
    </xf>
    <xf numFmtId="0" fontId="3" fillId="2" borderId="1" xfId="0" applyFont="1" applyFill="1" applyBorder="1" applyAlignment="1"/>
    <xf numFmtId="0" fontId="46" fillId="31" borderId="4" xfId="0" applyNumberFormat="1" applyFont="1" applyFill="1" applyBorder="1" applyAlignment="1" applyProtection="1">
      <alignment wrapText="1"/>
    </xf>
    <xf numFmtId="0" fontId="31" fillId="24" borderId="20" xfId="38" applyBorder="1" applyAlignment="1">
      <alignment vertical="top" wrapText="1"/>
    </xf>
    <xf numFmtId="0" fontId="28" fillId="24" borderId="20" xfId="37" applyFill="1" applyBorder="1" applyAlignment="1">
      <alignment vertical="top" wrapText="1"/>
    </xf>
    <xf numFmtId="14" fontId="0" fillId="0" borderId="18" xfId="0" applyNumberFormat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/>
    <xf numFmtId="0" fontId="0" fillId="0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47" fillId="0" borderId="0" xfId="0" applyFont="1" applyFill="1" applyBorder="1" applyAlignment="1">
      <alignment vertical="top" wrapText="1"/>
    </xf>
    <xf numFmtId="0" fontId="0" fillId="0" borderId="22" xfId="0" applyBorder="1"/>
    <xf numFmtId="0" fontId="47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38" fillId="30" borderId="23" xfId="0" applyNumberFormat="1" applyFont="1" applyFill="1" applyBorder="1" applyAlignment="1" applyProtection="1">
      <alignment horizontal="left" vertical="top" wrapText="1"/>
    </xf>
    <xf numFmtId="0" fontId="38" fillId="30" borderId="23" xfId="0" applyNumberFormat="1" applyFont="1" applyFill="1" applyBorder="1" applyAlignment="1" applyProtection="1">
      <alignment wrapText="1"/>
    </xf>
    <xf numFmtId="22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33" borderId="3" xfId="0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right"/>
      <protection locked="0"/>
    </xf>
  </cellXfs>
  <cellStyles count="40">
    <cellStyle name="God" xfId="36" builtinId="26"/>
    <cellStyle name="Kontrollér celle" xfId="1" builtinId="23"/>
    <cellStyle name="Link" xfId="37" builtinId="8"/>
    <cellStyle name="Neutral 2" xfId="39" xr:uid="{504EEA36-79E1-446D-84E9-7661A1713A21}"/>
    <cellStyle name="Normal" xfId="0" builtinId="0"/>
    <cellStyle name="SAPBorder" xfId="20" xr:uid="{00000000-0005-0000-0000-000004000000}"/>
    <cellStyle name="SAPDataCell" xfId="3" xr:uid="{00000000-0005-0000-0000-000005000000}"/>
    <cellStyle name="SAPDataTotalCell" xfId="4" xr:uid="{00000000-0005-0000-0000-000006000000}"/>
    <cellStyle name="SAPDimensionCell" xfId="2" xr:uid="{00000000-0005-0000-0000-000007000000}"/>
    <cellStyle name="SAPEditableDataCell" xfId="5" xr:uid="{00000000-0005-0000-0000-000008000000}"/>
    <cellStyle name="SAPEditableDataTotalCell" xfId="8" xr:uid="{00000000-0005-0000-0000-000009000000}"/>
    <cellStyle name="SAPEmphasized" xfId="28" xr:uid="{00000000-0005-0000-0000-00000A000000}"/>
    <cellStyle name="SAPEmphasizedEditableDataCell" xfId="30" xr:uid="{00000000-0005-0000-0000-00000B000000}"/>
    <cellStyle name="SAPEmphasizedEditableDataTotalCell" xfId="31" xr:uid="{00000000-0005-0000-0000-00000C000000}"/>
    <cellStyle name="SAPEmphasizedLockedDataCell" xfId="34" xr:uid="{00000000-0005-0000-0000-00000D000000}"/>
    <cellStyle name="SAPEmphasizedLockedDataTotalCell" xfId="35" xr:uid="{00000000-0005-0000-0000-00000E000000}"/>
    <cellStyle name="SAPEmphasizedReadonlyDataCell" xfId="32" xr:uid="{00000000-0005-0000-0000-00000F000000}"/>
    <cellStyle name="SAPEmphasizedReadonlyDataTotalCell" xfId="33" xr:uid="{00000000-0005-0000-0000-000010000000}"/>
    <cellStyle name="SAPEmphasizedTotal" xfId="29" xr:uid="{00000000-0005-0000-0000-000011000000}"/>
    <cellStyle name="SAPExceptionLevel1" xfId="11" xr:uid="{00000000-0005-0000-0000-000012000000}"/>
    <cellStyle name="SAPExceptionLevel2" xfId="12" xr:uid="{00000000-0005-0000-0000-000013000000}"/>
    <cellStyle name="SAPExceptionLevel3" xfId="13" xr:uid="{00000000-0005-0000-0000-000014000000}"/>
    <cellStyle name="SAPExceptionLevel4" xfId="14" xr:uid="{00000000-0005-0000-0000-000015000000}"/>
    <cellStyle name="SAPExceptionLevel5" xfId="15" xr:uid="{00000000-0005-0000-0000-000016000000}"/>
    <cellStyle name="SAPExceptionLevel6" xfId="16" xr:uid="{00000000-0005-0000-0000-000017000000}"/>
    <cellStyle name="SAPExceptionLevel7" xfId="17" xr:uid="{00000000-0005-0000-0000-000018000000}"/>
    <cellStyle name="SAPExceptionLevel8" xfId="18" xr:uid="{00000000-0005-0000-0000-000019000000}"/>
    <cellStyle name="SAPExceptionLevel9" xfId="19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LockedDataCell" xfId="7" xr:uid="{00000000-0005-0000-0000-000020000000}"/>
    <cellStyle name="SAPLockedDataTotalCell" xfId="10" xr:uid="{00000000-0005-0000-0000-000021000000}"/>
    <cellStyle name="SAPMemberCell" xfId="21" xr:uid="{00000000-0005-0000-0000-000022000000}"/>
    <cellStyle name="SAPMemberTotalCell" xfId="22" xr:uid="{00000000-0005-0000-0000-000023000000}"/>
    <cellStyle name="SAPReadonlyDataCell" xfId="6" xr:uid="{00000000-0005-0000-0000-000024000000}"/>
    <cellStyle name="SAPReadonlyDataTotalCell" xfId="9" xr:uid="{00000000-0005-0000-0000-000025000000}"/>
    <cellStyle name="Ugyldig" xfId="38" builtinId="27"/>
  </cellStyles>
  <dxfs count="0"/>
  <tableStyles count="0" defaultTableStyle="TableStyleMedium2" defaultPivotStyle="PivotStyleLight16"/>
  <colors>
    <mruColors>
      <color rgb="FF953735"/>
      <color rgb="FFF8D8D8"/>
      <color rgb="FFDD89A3"/>
      <color rgb="FF0000FF"/>
      <color rgb="FF000000"/>
      <color rgb="FFB1B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8158367</xdr:colOff>
      <xdr:row>0</xdr:row>
      <xdr:rowOff>3859692</xdr:rowOff>
    </xdr:from>
    <xdr:to>
      <xdr:col>0</xdr:col>
      <xdr:colOff>9102585</xdr:colOff>
      <xdr:row>0</xdr:row>
      <xdr:rowOff>4331801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8367" y="3859692"/>
          <a:ext cx="944218" cy="472109"/>
        </a:xfrm>
        <a:prstGeom prst="rect">
          <a:avLst/>
        </a:prstGeom>
      </xdr:spPr>
    </xdr:pic>
    <xdr:clientData/>
  </xdr:twoCellAnchor>
  <xdr:twoCellAnchor editAs="oneCell">
    <xdr:from>
      <xdr:col>0</xdr:col>
      <xdr:colOff>5756412</xdr:colOff>
      <xdr:row>0</xdr:row>
      <xdr:rowOff>513521</xdr:rowOff>
    </xdr:from>
    <xdr:to>
      <xdr:col>0</xdr:col>
      <xdr:colOff>8688456</xdr:colOff>
      <xdr:row>0</xdr:row>
      <xdr:rowOff>3420717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6412" y="513521"/>
          <a:ext cx="2932044" cy="2907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447262</xdr:colOff>
      <xdr:row>0</xdr:row>
      <xdr:rowOff>679174</xdr:rowOff>
    </xdr:from>
    <xdr:to>
      <xdr:col>0</xdr:col>
      <xdr:colOff>5317434</xdr:colOff>
      <xdr:row>0</xdr:row>
      <xdr:rowOff>2686935</xdr:rowOff>
    </xdr:to>
    <xdr:grpSp>
      <xdr:nvGrpSpPr>
        <xdr:cNvPr id="8" name="Grup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47262" y="679174"/>
          <a:ext cx="4870172" cy="2007761"/>
          <a:chOff x="455545" y="496956"/>
          <a:chExt cx="4870172" cy="2007761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/>
          <a:srcRect r="46015" b="60742"/>
          <a:stretch/>
        </xdr:blipFill>
        <xdr:spPr bwMode="auto">
          <a:xfrm>
            <a:off x="455545" y="496956"/>
            <a:ext cx="4870172" cy="2007761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499152" y="1499152"/>
            <a:ext cx="2335696" cy="596348"/>
          </a:xfrm>
          <a:prstGeom prst="ellipse">
            <a:avLst/>
          </a:prstGeom>
          <a:noFill/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</xdr:grpSp>
    <xdr:clientData/>
  </xdr:twoCellAnchor>
  <xdr:twoCellAnchor>
    <xdr:from>
      <xdr:col>0</xdr:col>
      <xdr:colOff>5685182</xdr:colOff>
      <xdr:row>0</xdr:row>
      <xdr:rowOff>2015991</xdr:rowOff>
    </xdr:from>
    <xdr:to>
      <xdr:col>0</xdr:col>
      <xdr:colOff>7073347</xdr:colOff>
      <xdr:row>0</xdr:row>
      <xdr:rowOff>2352265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685182" y="2015991"/>
          <a:ext cx="1388165" cy="336274"/>
        </a:xfrm>
        <a:prstGeom prst="ellipse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0</xdr:col>
      <xdr:colOff>49696</xdr:colOff>
      <xdr:row>0</xdr:row>
      <xdr:rowOff>41413</xdr:rowOff>
    </xdr:from>
    <xdr:to>
      <xdr:col>0</xdr:col>
      <xdr:colOff>5996609</xdr:colOff>
      <xdr:row>0</xdr:row>
      <xdr:rowOff>480392</xdr:rowOff>
    </xdr:to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696" y="41413"/>
          <a:ext cx="5946913" cy="4389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2000"/>
            <a:t>Aktiver makroer for at opslagskataloget virker</a:t>
          </a:r>
        </a:p>
      </xdr:txBody>
    </xdr:sp>
    <xdr:clientData/>
  </xdr:twoCellAnchor>
  <xdr:twoCellAnchor>
    <xdr:from>
      <xdr:col>0</xdr:col>
      <xdr:colOff>99391</xdr:colOff>
      <xdr:row>0</xdr:row>
      <xdr:rowOff>414130</xdr:rowOff>
    </xdr:from>
    <xdr:to>
      <xdr:col>0</xdr:col>
      <xdr:colOff>5449957</xdr:colOff>
      <xdr:row>0</xdr:row>
      <xdr:rowOff>414130</xdr:rowOff>
    </xdr:to>
    <xdr:cxnSp macro="">
      <xdr:nvCxnSpPr>
        <xdr:cNvPr id="10" name="Lige forbindel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9391" y="414130"/>
          <a:ext cx="5350566" cy="0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333375</xdr:colOff>
          <xdr:row>0</xdr:row>
          <xdr:rowOff>133350</xdr:rowOff>
        </xdr:from>
        <xdr:to>
          <xdr:col>19</xdr:col>
          <xdr:colOff>371475</xdr:colOff>
          <xdr:row>1</xdr:row>
          <xdr:rowOff>171450</xdr:rowOff>
        </xdr:to>
        <xdr:sp macro="" textlink="">
          <xdr:nvSpPr>
            <xdr:cNvPr id="8193" name="EditSave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</a:rPr>
                <a:t>Rediger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47896</xdr:colOff>
      <xdr:row>26</xdr:row>
      <xdr:rowOff>156754</xdr:rowOff>
    </xdr:from>
    <xdr:to>
      <xdr:col>19</xdr:col>
      <xdr:colOff>13063</xdr:colOff>
      <xdr:row>35</xdr:row>
      <xdr:rowOff>56606</xdr:rowOff>
    </xdr:to>
    <xdr:sp macro="'Vaelg_side &quot;Faglige kompetencekrav&quot; '" textlink="">
      <xdr:nvSpPr>
        <xdr:cNvPr id="5" name="FagligeK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576456" y="5094514"/>
          <a:ext cx="3439887" cy="1545772"/>
        </a:xfrm>
        <a:prstGeom prst="roundRect">
          <a:avLst>
            <a:gd name="adj" fmla="val 3658"/>
          </a:avLst>
        </a:prstGeom>
        <a:solidFill>
          <a:schemeClr val="accent2">
            <a:lumMod val="75000"/>
            <a:alpha val="80000"/>
          </a:scheme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/>
            <a:t>Tryk her for at gå til Faglige kompetencekrav</a:t>
          </a:r>
        </a:p>
      </xdr:txBody>
    </xdr:sp>
    <xdr:clientData/>
  </xdr:twoCellAnchor>
  <xdr:twoCellAnchor>
    <xdr:from>
      <xdr:col>0</xdr:col>
      <xdr:colOff>348342</xdr:colOff>
      <xdr:row>3</xdr:row>
      <xdr:rowOff>57309</xdr:rowOff>
    </xdr:from>
    <xdr:to>
      <xdr:col>19</xdr:col>
      <xdr:colOff>87085</xdr:colOff>
      <xdr:row>23</xdr:row>
      <xdr:rowOff>54429</xdr:rowOff>
    </xdr:to>
    <xdr:sp macro="'Vaelg_side &quot;Faglige kompetencekrav&quot; '" textlink="">
      <xdr:nvSpPr>
        <xdr:cNvPr id="6" name="TekstBox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8342" y="797538"/>
          <a:ext cx="10700657" cy="3698262"/>
        </a:xfrm>
        <a:prstGeom prst="roundRect">
          <a:avLst>
            <a:gd name="adj" fmla="val 3658"/>
          </a:avLst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Anvendelse af kompetencekravskataloget:</a:t>
          </a: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Kataloget anvendes til at fremsøge og dokumentere jernbanesikkerhedsmæssige, tekniske og forretningsmæssige krav til en given opgave.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Kataloget bruges i forbindelse med indkøb af ydelser med jernbanesikkerhedsmæssigt indhold, hvor rapporten bruges som dokumentation for opgaven og opgavens tilhørende jernbanesikkerhedsmæssige, tekniske og forretningsmæssige krav.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at sikre at det altid er den seneste udgave af kataloget så skal der trækkes nye rapporter for hver opgave.</a:t>
          </a: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348342</xdr:colOff>
      <xdr:row>3</xdr:row>
      <xdr:rowOff>57309</xdr:rowOff>
    </xdr:from>
    <xdr:to>
      <xdr:col>19</xdr:col>
      <xdr:colOff>87085</xdr:colOff>
      <xdr:row>23</xdr:row>
      <xdr:rowOff>54429</xdr:rowOff>
    </xdr:to>
    <xdr:sp macro="" textlink="">
      <xdr:nvSpPr>
        <xdr:cNvPr id="2" name="Teks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8342" y="797538"/>
          <a:ext cx="10700657" cy="3698262"/>
        </a:xfrm>
        <a:prstGeom prst="roundRect">
          <a:avLst>
            <a:gd name="adj" fmla="val 3658"/>
          </a:avLst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Anvendelse af kompetencekravskataloget:</a:t>
          </a: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Kataloget anvendes til at fremsøge og dokumentere jernbanesikkerhedsmæssige, tekniske og forretningsmæssige krav til en given opgave.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Kataloget bruges i forbindelse med indkøb af ydelser med jernbanesikkerhedsmæssigt indhold, hvor rapporten bruges som dokumentation for opgaven og opgavens tilhørende jernbanesikkerhedsmæssige, tekniske og forretningsmæssige krav.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at sikre at det altid er den seneste udgave af kataloget så skal der trækkes nye rapporter for hver opgave.</a:t>
          </a:r>
        </a:p>
        <a:p>
          <a:r>
            <a:rPr lang="da-DK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da-DK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76199</xdr:colOff>
      <xdr:row>26</xdr:row>
      <xdr:rowOff>97972</xdr:rowOff>
    </xdr:from>
    <xdr:to>
      <xdr:col>19</xdr:col>
      <xdr:colOff>54429</xdr:colOff>
      <xdr:row>34</xdr:row>
      <xdr:rowOff>163287</xdr:rowOff>
    </xdr:to>
    <xdr:sp macro="[0]!'Vaelg_side &quot;Fagkompetence_DATA&quot; '" textlink="">
      <xdr:nvSpPr>
        <xdr:cNvPr id="4" name="FagligeKK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76456" y="5094515"/>
          <a:ext cx="3439887" cy="1545772"/>
        </a:xfrm>
        <a:prstGeom prst="roundRect">
          <a:avLst>
            <a:gd name="adj" fmla="val 3658"/>
          </a:avLst>
        </a:prstGeom>
        <a:solidFill>
          <a:schemeClr val="accent2">
            <a:lumMod val="75000"/>
            <a:alpha val="80000"/>
          </a:scheme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/>
            <a:t>Tryk her for at gå til Faglige kompetencekrav</a:t>
          </a:r>
        </a:p>
      </xdr:txBody>
    </xdr:sp>
    <xdr:clientData/>
  </xdr:twoCellAnchor>
  <xdr:twoCellAnchor>
    <xdr:from>
      <xdr:col>0</xdr:col>
      <xdr:colOff>511630</xdr:colOff>
      <xdr:row>26</xdr:row>
      <xdr:rowOff>43543</xdr:rowOff>
    </xdr:from>
    <xdr:to>
      <xdr:col>4</xdr:col>
      <xdr:colOff>544287</xdr:colOff>
      <xdr:row>28</xdr:row>
      <xdr:rowOff>171221</xdr:rowOff>
    </xdr:to>
    <xdr:sp macro="[0]!'Vaelg_side &quot;Versionshistorik&quot; '" textlink="">
      <xdr:nvSpPr>
        <xdr:cNvPr id="7" name="VerHi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11630" y="5040086"/>
          <a:ext cx="2340428" cy="497792"/>
        </a:xfrm>
        <a:prstGeom prst="roundRect">
          <a:avLst>
            <a:gd name="adj" fmla="val 3658"/>
          </a:avLst>
        </a:prstGeom>
        <a:solidFill>
          <a:schemeClr val="accent5">
            <a:lumMod val="75000"/>
            <a:alpha val="80000"/>
          </a:scheme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/>
            <a:t>Versionshistorik</a:t>
          </a:r>
        </a:p>
      </xdr:txBody>
    </xdr:sp>
    <xdr:clientData/>
  </xdr:twoCellAnchor>
  <xdr:twoCellAnchor>
    <xdr:from>
      <xdr:col>17</xdr:col>
      <xdr:colOff>247021</xdr:colOff>
      <xdr:row>0</xdr:row>
      <xdr:rowOff>24285</xdr:rowOff>
    </xdr:from>
    <xdr:to>
      <xdr:col>19</xdr:col>
      <xdr:colOff>553974</xdr:colOff>
      <xdr:row>1</xdr:row>
      <xdr:rowOff>123093</xdr:rowOff>
    </xdr:to>
    <xdr:sp macro="[0]!Edit" textlink="">
      <xdr:nvSpPr>
        <xdr:cNvPr id="8" name="Afrundet rektangel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047004" y="24285"/>
          <a:ext cx="1459892" cy="284338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Afslut redigering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1645920</xdr:colOff>
      <xdr:row>3</xdr:row>
      <xdr:rowOff>144779</xdr:rowOff>
    </xdr:from>
    <xdr:to>
      <xdr:col>3</xdr:col>
      <xdr:colOff>2868454</xdr:colOff>
      <xdr:row>8</xdr:row>
      <xdr:rowOff>130636</xdr:rowOff>
    </xdr:to>
    <xdr:grpSp>
      <xdr:nvGrpSpPr>
        <xdr:cNvPr id="5" name="GemPD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0187940" y="1097279"/>
          <a:ext cx="1222534" cy="900257"/>
          <a:chOff x="10067925" y="1047750"/>
          <a:chExt cx="1440000" cy="900000"/>
        </a:xfrm>
      </xdr:grpSpPr>
      <xdr:sp macro="[0]!Gem_som_pdf" textlink="">
        <xdr:nvSpPr>
          <xdr:cNvPr id="6" name="Afrundet rektangel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10067925" y="1047750"/>
            <a:ext cx="1440000" cy="900000"/>
          </a:xfrm>
          <a:prstGeom prst="roundRect">
            <a:avLst>
              <a:gd name="adj" fmla="val 3658"/>
            </a:avLst>
          </a:prstGeom>
          <a:solidFill>
            <a:srgbClr val="953735">
              <a:alpha val="80000"/>
            </a:srgbClr>
          </a:solidFill>
          <a:ln>
            <a:noFill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da-DK" sz="1100"/>
              <a:t>Gem</a:t>
            </a:r>
            <a:r>
              <a:rPr lang="da-DK" sz="1100" baseline="0"/>
              <a:t> som Pdf</a:t>
            </a:r>
            <a:endParaRPr lang="da-DK" sz="1100"/>
          </a:p>
        </xdr:txBody>
      </xdr:sp>
      <xdr:pic macro="[0]!Gem_som_pdf">
        <xdr:nvPicPr>
          <xdr:cNvPr id="7" name="Billed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0512530" y="1095374"/>
            <a:ext cx="550791" cy="63817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3252376</xdr:colOff>
      <xdr:row>3</xdr:row>
      <xdr:rowOff>144779</xdr:rowOff>
    </xdr:from>
    <xdr:to>
      <xdr:col>3</xdr:col>
      <xdr:colOff>4389120</xdr:colOff>
      <xdr:row>8</xdr:row>
      <xdr:rowOff>130636</xdr:rowOff>
    </xdr:to>
    <xdr:grpSp>
      <xdr:nvGrpSpPr>
        <xdr:cNvPr id="11" name="Retur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11794396" y="1097279"/>
          <a:ext cx="1136744" cy="900257"/>
          <a:chOff x="6611471" y="5636559"/>
          <a:chExt cx="1440000" cy="1080000"/>
        </a:xfrm>
      </xdr:grpSpPr>
      <xdr:sp macro="'Vaelg_Side(&quot;Forside&quot;)'" textlink="">
        <xdr:nvSpPr>
          <xdr:cNvPr id="12" name="Afrundet rektangel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/>
        </xdr:nvSpPr>
        <xdr:spPr>
          <a:xfrm>
            <a:off x="6611471" y="5636559"/>
            <a:ext cx="1440000" cy="1080000"/>
          </a:xfrm>
          <a:prstGeom prst="roundRect">
            <a:avLst>
              <a:gd name="adj" fmla="val 5119"/>
            </a:avLst>
          </a:prstGeom>
          <a:solidFill>
            <a:srgbClr val="953735">
              <a:alpha val="80000"/>
            </a:srgbClr>
          </a:solidFill>
          <a:ln>
            <a:noFill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da-DK" sz="1100"/>
              <a:t>Retur</a:t>
            </a:r>
            <a:r>
              <a:rPr lang="da-DK" sz="1100" baseline="0"/>
              <a:t> til Forside</a:t>
            </a:r>
            <a:endParaRPr lang="da-DK" sz="1100"/>
          </a:p>
        </xdr:txBody>
      </xdr:sp>
      <xdr:pic macro="'Vaelg_Side(&quot;Forside&quot;)'">
        <xdr:nvPicPr>
          <xdr:cNvPr id="13" name="Billede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716394" y="5737412"/>
            <a:ext cx="1230154" cy="661147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18054</xdr:colOff>
      <xdr:row>0</xdr:row>
      <xdr:rowOff>22036</xdr:rowOff>
    </xdr:from>
    <xdr:to>
      <xdr:col>0</xdr:col>
      <xdr:colOff>888072</xdr:colOff>
      <xdr:row>1</xdr:row>
      <xdr:rowOff>205745</xdr:rowOff>
    </xdr:to>
    <xdr:sp macro="[0]!'Vaelg_side &quot;Rediger&quot; '" textlink="">
      <xdr:nvSpPr>
        <xdr:cNvPr id="6" name="Afrundet rektangel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054" y="22036"/>
          <a:ext cx="870018" cy="380714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Forside</a:t>
          </a:r>
        </a:p>
      </xdr:txBody>
    </xdr:sp>
    <xdr:clientData/>
  </xdr:twoCellAnchor>
  <xdr:twoCellAnchor>
    <xdr:from>
      <xdr:col>0</xdr:col>
      <xdr:colOff>929458</xdr:colOff>
      <xdr:row>0</xdr:row>
      <xdr:rowOff>22036</xdr:rowOff>
    </xdr:from>
    <xdr:to>
      <xdr:col>0</xdr:col>
      <xdr:colOff>2390296</xdr:colOff>
      <xdr:row>1</xdr:row>
      <xdr:rowOff>205745</xdr:rowOff>
    </xdr:to>
    <xdr:sp macro="[0]!Edit" textlink="">
      <xdr:nvSpPr>
        <xdr:cNvPr id="7" name="Afrundet rektangel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29458" y="22036"/>
          <a:ext cx="1460838" cy="380714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Afslut redigering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285274</xdr:colOff>
      <xdr:row>3</xdr:row>
      <xdr:rowOff>77480</xdr:rowOff>
    </xdr:from>
    <xdr:to>
      <xdr:col>5</xdr:col>
      <xdr:colOff>1493519</xdr:colOff>
      <xdr:row>8</xdr:row>
      <xdr:rowOff>43543</xdr:rowOff>
    </xdr:to>
    <xdr:grpSp>
      <xdr:nvGrpSpPr>
        <xdr:cNvPr id="5" name="GemPD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8377714" y="1029980"/>
          <a:ext cx="1208245" cy="880463"/>
          <a:chOff x="10067925" y="1047750"/>
          <a:chExt cx="1440000" cy="900000"/>
        </a:xfrm>
      </xdr:grpSpPr>
      <xdr:sp macro="[0]!Gem_som_pdf" textlink="">
        <xdr:nvSpPr>
          <xdr:cNvPr id="6" name="Afrundet rektangel 17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10067925" y="1047750"/>
            <a:ext cx="1440000" cy="900000"/>
          </a:xfrm>
          <a:prstGeom prst="roundRect">
            <a:avLst>
              <a:gd name="adj" fmla="val 3658"/>
            </a:avLst>
          </a:prstGeom>
          <a:solidFill>
            <a:srgbClr val="953735">
              <a:alpha val="80000"/>
            </a:srgbClr>
          </a:solidFill>
          <a:ln>
            <a:noFill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da-DK" sz="1100"/>
              <a:t>Gem</a:t>
            </a:r>
            <a:r>
              <a:rPr lang="da-DK" sz="1100" baseline="0"/>
              <a:t> som Pdf</a:t>
            </a:r>
            <a:endParaRPr lang="da-DK" sz="1100"/>
          </a:p>
        </xdr:txBody>
      </xdr:sp>
      <xdr:pic macro="[0]!Gem_som_pdf">
        <xdr:nvPicPr>
          <xdr:cNvPr id="7" name="Billed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0512530" y="1095374"/>
            <a:ext cx="550791" cy="63817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36802</xdr:colOff>
      <xdr:row>3</xdr:row>
      <xdr:rowOff>78058</xdr:rowOff>
    </xdr:from>
    <xdr:to>
      <xdr:col>6</xdr:col>
      <xdr:colOff>1232397</xdr:colOff>
      <xdr:row>8</xdr:row>
      <xdr:rowOff>46285</xdr:rowOff>
    </xdr:to>
    <xdr:sp macro="'Vaelg_Side(&quot;Forside&quot;)'" textlink="">
      <xdr:nvSpPr>
        <xdr:cNvPr id="9" name="Retu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9729442" y="1030558"/>
          <a:ext cx="1195595" cy="882627"/>
        </a:xfrm>
        <a:prstGeom prst="roundRect">
          <a:avLst>
            <a:gd name="adj" fmla="val 5119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da-DK" sz="1100"/>
            <a:t>Retur</a:t>
          </a:r>
          <a:r>
            <a:rPr lang="da-DK" sz="1100" baseline="0"/>
            <a:t> til Forside</a:t>
          </a:r>
          <a:endParaRPr lang="da-DK" sz="1100"/>
        </a:p>
      </xdr:txBody>
    </xdr:sp>
    <xdr:clientData/>
  </xdr:twoCellAnchor>
  <xdr:twoCellAnchor editAs="oneCell">
    <xdr:from>
      <xdr:col>6</xdr:col>
      <xdr:colOff>76201</xdr:colOff>
      <xdr:row>3</xdr:row>
      <xdr:rowOff>152400</xdr:rowOff>
    </xdr:from>
    <xdr:to>
      <xdr:col>6</xdr:col>
      <xdr:colOff>1173481</xdr:colOff>
      <xdr:row>6</xdr:row>
      <xdr:rowOff>91440</xdr:rowOff>
    </xdr:to>
    <xdr:pic macro="'Vaelg_Side(&quot;Forside&quot;)'">
      <xdr:nvPicPr>
        <xdr:cNvPr id="2" name="Billed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8841" y="1104900"/>
          <a:ext cx="1097280" cy="4876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55269</xdr:colOff>
      <xdr:row>8</xdr:row>
      <xdr:rowOff>99640</xdr:rowOff>
    </xdr:from>
    <xdr:to>
      <xdr:col>0</xdr:col>
      <xdr:colOff>925287</xdr:colOff>
      <xdr:row>10</xdr:row>
      <xdr:rowOff>6692</xdr:rowOff>
    </xdr:to>
    <xdr:sp macro="[0]!'Vaelg_side &quot;Rediger&quot; '" textlink="">
      <xdr:nvSpPr>
        <xdr:cNvPr id="4" name="Afrundet rektangel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269" y="99640"/>
          <a:ext cx="870018" cy="386023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Forside</a:t>
          </a:r>
        </a:p>
      </xdr:txBody>
    </xdr:sp>
    <xdr:clientData/>
  </xdr:twoCellAnchor>
  <xdr:twoCellAnchor>
    <xdr:from>
      <xdr:col>0</xdr:col>
      <xdr:colOff>966673</xdr:colOff>
      <xdr:row>8</xdr:row>
      <xdr:rowOff>99640</xdr:rowOff>
    </xdr:from>
    <xdr:to>
      <xdr:col>0</xdr:col>
      <xdr:colOff>2427511</xdr:colOff>
      <xdr:row>10</xdr:row>
      <xdr:rowOff>6692</xdr:rowOff>
    </xdr:to>
    <xdr:sp macro="[0]!Edit" textlink="">
      <xdr:nvSpPr>
        <xdr:cNvPr id="5" name="Afrundet rektangel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966673" y="99640"/>
          <a:ext cx="1460838" cy="386023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Afslut redigering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43543</xdr:rowOff>
    </xdr:from>
    <xdr:to>
      <xdr:col>5</xdr:col>
      <xdr:colOff>565218</xdr:colOff>
      <xdr:row>1</xdr:row>
      <xdr:rowOff>244509</xdr:rowOff>
    </xdr:to>
    <xdr:sp macro="[0]!'Vaelg_side &quot;Rediger&quot; '" textlink="">
      <xdr:nvSpPr>
        <xdr:cNvPr id="5" name="Afrundet rektangel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686800" y="43543"/>
          <a:ext cx="870018" cy="386023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Forside</a:t>
          </a:r>
        </a:p>
      </xdr:txBody>
    </xdr:sp>
    <xdr:clientData/>
  </xdr:twoCellAnchor>
  <xdr:twoCellAnchor>
    <xdr:from>
      <xdr:col>5</xdr:col>
      <xdr:colOff>606604</xdr:colOff>
      <xdr:row>0</xdr:row>
      <xdr:rowOff>43543</xdr:rowOff>
    </xdr:from>
    <xdr:to>
      <xdr:col>8</xdr:col>
      <xdr:colOff>238642</xdr:colOff>
      <xdr:row>1</xdr:row>
      <xdr:rowOff>244509</xdr:rowOff>
    </xdr:to>
    <xdr:sp macro="[0]!Edit" textlink="">
      <xdr:nvSpPr>
        <xdr:cNvPr id="6" name="Afrundet rektangel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9598204" y="43543"/>
          <a:ext cx="1460838" cy="386023"/>
        </a:xfrm>
        <a:prstGeom prst="roundRect">
          <a:avLst>
            <a:gd name="adj" fmla="val 3658"/>
          </a:avLst>
        </a:prstGeom>
        <a:solidFill>
          <a:srgbClr val="953735">
            <a:alpha val="80000"/>
          </a:srgbClr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/>
            <a:t>Afslut redigering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e.dk/db/filarkiv/16781/KravtilCSR.pdf" TargetMode="External"/><Relationship Id="rId117" Type="http://schemas.openxmlformats.org/officeDocument/2006/relationships/hyperlink" Target="https://www.retsinformation.dk/Forms/R0710.aspx?id=173279" TargetMode="External"/><Relationship Id="rId21" Type="http://schemas.openxmlformats.org/officeDocument/2006/relationships/hyperlink" Target="https://www.retsinformation.dk/forms/r0710.aspx?id=175507" TargetMode="External"/><Relationship Id="rId42" Type="http://schemas.openxmlformats.org/officeDocument/2006/relationships/hyperlink" Target="http://eur-lex.europa.eu/legal-content/DA/ALL/?uri=CELEX%3A32003F0568&amp;print=true" TargetMode="External"/><Relationship Id="rId47" Type="http://schemas.openxmlformats.org/officeDocument/2006/relationships/hyperlink" Target="http://www.bane.dk/hentmedie.asp?filID=17776" TargetMode="External"/><Relationship Id="rId63" Type="http://schemas.openxmlformats.org/officeDocument/2006/relationships/hyperlink" Target="https://www.retsinformation.dk/Forms/R0710.aspx?id=173264" TargetMode="External"/><Relationship Id="rId68" Type="http://schemas.openxmlformats.org/officeDocument/2006/relationships/hyperlink" Target="http://www.retsinformation.dk/Forms/R0710.aspx?id=170457" TargetMode="External"/><Relationship Id="rId84" Type="http://schemas.openxmlformats.org/officeDocument/2006/relationships/hyperlink" Target="http://www.bane.dk/visArtikel.asp?artikelID=15679" TargetMode="External"/><Relationship Id="rId89" Type="http://schemas.openxmlformats.org/officeDocument/2006/relationships/hyperlink" Target="http://www.bane.dk/visArtikel.asp?artikelID=3946" TargetMode="External"/><Relationship Id="rId112" Type="http://schemas.openxmlformats.org/officeDocument/2006/relationships/hyperlink" Target="http://www.bane.dk/visArtikel.asp?artikelID=22740" TargetMode="External"/><Relationship Id="rId16" Type="http://schemas.openxmlformats.org/officeDocument/2006/relationships/hyperlink" Target="http://mst.dk/media/mst/66271/tillaeg_til_togstoejvejledning_end.pdf" TargetMode="External"/><Relationship Id="rId107" Type="http://schemas.openxmlformats.org/officeDocument/2006/relationships/hyperlink" Target="http://www.bane.dk/visBanenormer.asp?artikelID=6639" TargetMode="External"/><Relationship Id="rId11" Type="http://schemas.openxmlformats.org/officeDocument/2006/relationships/hyperlink" Target="https://www.retsinformation.dk/Forms/R0710.aspx?id=133285" TargetMode="External"/><Relationship Id="rId32" Type="http://schemas.openxmlformats.org/officeDocument/2006/relationships/hyperlink" Target="http://www.bane.dk/db/filarkiv/16781/KravtilCSR.pdf" TargetMode="External"/><Relationship Id="rId37" Type="http://schemas.openxmlformats.org/officeDocument/2006/relationships/hyperlink" Target="https://www.retsinformation.dk/Forms/R0710.aspx?id=12" TargetMode="External"/><Relationship Id="rId53" Type="http://schemas.openxmlformats.org/officeDocument/2006/relationships/hyperlink" Target="http://www.bane.dk/visArtikel.asp?artikelID=6048" TargetMode="External"/><Relationship Id="rId58" Type="http://schemas.openxmlformats.org/officeDocument/2006/relationships/hyperlink" Target="https://www.retsinformation.dk/Forms/R0710.aspx?id=22618" TargetMode="External"/><Relationship Id="rId74" Type="http://schemas.openxmlformats.org/officeDocument/2006/relationships/hyperlink" Target="http://www.bane.dk/visArtikel.asp?artikelID=3946" TargetMode="External"/><Relationship Id="rId79" Type="http://schemas.openxmlformats.org/officeDocument/2006/relationships/hyperlink" Target="http://www.bane.dk/visArtikel.asp?artikelID=3946" TargetMode="External"/><Relationship Id="rId102" Type="http://schemas.openxmlformats.org/officeDocument/2006/relationships/hyperlink" Target="http://www.bane.dk/visArtikel.asp?artikelID=22740" TargetMode="External"/><Relationship Id="rId123" Type="http://schemas.openxmlformats.org/officeDocument/2006/relationships/hyperlink" Target="https://www.retsinformation.dk/forms/R0710.aspx?id=138696" TargetMode="External"/><Relationship Id="rId128" Type="http://schemas.openxmlformats.org/officeDocument/2006/relationships/drawing" Target="../drawings/drawing5.xml"/><Relationship Id="rId5" Type="http://schemas.openxmlformats.org/officeDocument/2006/relationships/hyperlink" Target="https://arbejdstilsynet.dk/da/regler/at-vejledninger/a/f-2-3-arbejdsmiljoudd-for-koordinatorer" TargetMode="External"/><Relationship Id="rId90" Type="http://schemas.openxmlformats.org/officeDocument/2006/relationships/hyperlink" Target="https://www.retsinformation.dk/Forms/R0710.aspx?id=22618" TargetMode="External"/><Relationship Id="rId95" Type="http://schemas.openxmlformats.org/officeDocument/2006/relationships/hyperlink" Target="https://www.retsinformation.dk/forms/R0710.aspx?id=176000" TargetMode="External"/><Relationship Id="rId22" Type="http://schemas.openxmlformats.org/officeDocument/2006/relationships/hyperlink" Target="https://www.retsinformation.dk/Forms/R0710.aspx?id=54914" TargetMode="External"/><Relationship Id="rId27" Type="http://schemas.openxmlformats.org/officeDocument/2006/relationships/hyperlink" Target="http://bm.dk/da/Beskaeftigelsesomraadet/Arbejdsret/Internationalt%20samarbejde/ILO.aspx" TargetMode="External"/><Relationship Id="rId43" Type="http://schemas.openxmlformats.org/officeDocument/2006/relationships/hyperlink" Target="https://publications.europa.eu/da/publication-detail/-/publication/a96ea44d-fcf2-48dc-9255-88ae4914e8b9/language-da" TargetMode="External"/><Relationship Id="rId48" Type="http://schemas.openxmlformats.org/officeDocument/2006/relationships/hyperlink" Target="https://www.retsinformation.dk/Forms/R0710.aspx?id=22618" TargetMode="External"/><Relationship Id="rId64" Type="http://schemas.openxmlformats.org/officeDocument/2006/relationships/hyperlink" Target="https://www.retsinformation.dk/Forms/R0710.aspx?id=170457" TargetMode="External"/><Relationship Id="rId69" Type="http://schemas.openxmlformats.org/officeDocument/2006/relationships/hyperlink" Target="http://www.retsinformation.dk/Forms/R0710.aspx?id=170457" TargetMode="External"/><Relationship Id="rId113" Type="http://schemas.openxmlformats.org/officeDocument/2006/relationships/hyperlink" Target="http://www.bane.dk/visBanenormer.asp?artikelID=6639" TargetMode="External"/><Relationship Id="rId118" Type="http://schemas.openxmlformats.org/officeDocument/2006/relationships/hyperlink" Target="https://www.retsinformation.dk/forms/R0710.aspx?id=138696" TargetMode="External"/><Relationship Id="rId80" Type="http://schemas.openxmlformats.org/officeDocument/2006/relationships/hyperlink" Target="http://www.bane.dk/visArtikel.asp?artikelID=3946" TargetMode="External"/><Relationship Id="rId85" Type="http://schemas.openxmlformats.org/officeDocument/2006/relationships/hyperlink" Target="https://www.retsinformation.dk/forms/R0710.aspx?id=138696" TargetMode="External"/><Relationship Id="rId12" Type="http://schemas.openxmlformats.org/officeDocument/2006/relationships/hyperlink" Target="http://www.bane.dk/visArtikel.asp?artikelID=20504" TargetMode="External"/><Relationship Id="rId17" Type="http://schemas.openxmlformats.org/officeDocument/2006/relationships/hyperlink" Target="http://www2.mst.dk/Udgiv/publikationer/1984/87-503-5287-4/pdf/87-503-5287-4.pdf" TargetMode="External"/><Relationship Id="rId33" Type="http://schemas.openxmlformats.org/officeDocument/2006/relationships/hyperlink" Target="https://www.retsinformation.dk/forms/R0710.aspx?id=173721" TargetMode="External"/><Relationship Id="rId38" Type="http://schemas.openxmlformats.org/officeDocument/2006/relationships/hyperlink" Target="http://www.bane.dk/db/filarkiv/16781/KravtilCSR.pdf" TargetMode="External"/><Relationship Id="rId59" Type="http://schemas.openxmlformats.org/officeDocument/2006/relationships/hyperlink" Target="http://www.bane.dk/visArtikel.asp?artikelID=6048" TargetMode="External"/><Relationship Id="rId103" Type="http://schemas.openxmlformats.org/officeDocument/2006/relationships/hyperlink" Target="http://www.bane.dk/visBanenormer.asp?artikelID=6639" TargetMode="External"/><Relationship Id="rId108" Type="http://schemas.openxmlformats.org/officeDocument/2006/relationships/hyperlink" Target="http://www.bane.dk/visArtikel.asp?artikelID=22740" TargetMode="External"/><Relationship Id="rId124" Type="http://schemas.openxmlformats.org/officeDocument/2006/relationships/hyperlink" Target="https://www.retsinformation.dk/Forms/R0710.aspx?id=173279" TargetMode="External"/><Relationship Id="rId54" Type="http://schemas.openxmlformats.org/officeDocument/2006/relationships/hyperlink" Target="https://www.retsinformation.dk/Forms/R0710.aspx?id=22618" TargetMode="External"/><Relationship Id="rId70" Type="http://schemas.openxmlformats.org/officeDocument/2006/relationships/hyperlink" Target="http://www.retsinformation.dk/Forms/R0710.aspx?id=170457" TargetMode="External"/><Relationship Id="rId75" Type="http://schemas.openxmlformats.org/officeDocument/2006/relationships/hyperlink" Target="http://www.bane.dk/visArtikel.asp?artikelID=3946" TargetMode="External"/><Relationship Id="rId91" Type="http://schemas.openxmlformats.org/officeDocument/2006/relationships/hyperlink" Target="http://www.bane.dk/visArtikel.asp?artikelID=6048" TargetMode="External"/><Relationship Id="rId96" Type="http://schemas.openxmlformats.org/officeDocument/2006/relationships/hyperlink" Target="http://www.bane.dk/visArtikel.asp?artikelID=22740" TargetMode="External"/><Relationship Id="rId1" Type="http://schemas.openxmlformats.org/officeDocument/2006/relationships/hyperlink" Target="http://www.bane.dk/visArtikel.asp?artikelID=500" TargetMode="External"/><Relationship Id="rId6" Type="http://schemas.openxmlformats.org/officeDocument/2006/relationships/hyperlink" Target="http://www.bane.dk/visArtikel.asp?artikelID=23964&amp;soegningID=675347&amp;soegeord=jernbanesikkerhedsplaner" TargetMode="External"/><Relationship Id="rId23" Type="http://schemas.openxmlformats.org/officeDocument/2006/relationships/hyperlink" Target="https://www.retsinformation.dk/Forms/R0710.aspx?id=4238" TargetMode="External"/><Relationship Id="rId28" Type="http://schemas.openxmlformats.org/officeDocument/2006/relationships/hyperlink" Target="http://www.bane.dk/db/filarkiv/16781/KravtilCSR.pdf" TargetMode="External"/><Relationship Id="rId49" Type="http://schemas.openxmlformats.org/officeDocument/2006/relationships/hyperlink" Target="http://www.bane.dk/visArtikel.asp?artikelID=6048" TargetMode="External"/><Relationship Id="rId114" Type="http://schemas.openxmlformats.org/officeDocument/2006/relationships/hyperlink" Target="https://www.retsinformation.dk/Forms/R0710.aspx?id=144826" TargetMode="External"/><Relationship Id="rId119" Type="http://schemas.openxmlformats.org/officeDocument/2006/relationships/hyperlink" Target="https://www.retsinformation.dk/Forms/R0710.aspx?id=173279" TargetMode="External"/><Relationship Id="rId44" Type="http://schemas.openxmlformats.org/officeDocument/2006/relationships/hyperlink" Target="http://www.bane.dk/visArtikel.asp?artikelID=6416&amp;soegningID=675126&amp;soegeord=erkl&#230;ring" TargetMode="External"/><Relationship Id="rId60" Type="http://schemas.openxmlformats.org/officeDocument/2006/relationships/hyperlink" Target="https://www.retsinformation.dk/forms/R0710.aspx?id=138696" TargetMode="External"/><Relationship Id="rId65" Type="http://schemas.openxmlformats.org/officeDocument/2006/relationships/hyperlink" Target="https://www.retsinformation.dk/Forms/R0710.aspx?id=130958" TargetMode="External"/><Relationship Id="rId81" Type="http://schemas.openxmlformats.org/officeDocument/2006/relationships/hyperlink" Target="http://www.bane.dk/visArtikel.asp?artikelID=3946" TargetMode="External"/><Relationship Id="rId86" Type="http://schemas.openxmlformats.org/officeDocument/2006/relationships/hyperlink" Target="https://www.retsinformation.dk/Forms/R0710.aspx?id=173279" TargetMode="External"/><Relationship Id="rId13" Type="http://schemas.openxmlformats.org/officeDocument/2006/relationships/hyperlink" Target="https://www.retsinformation.dk/Forms/R0710.aspx?id=184047" TargetMode="External"/><Relationship Id="rId18" Type="http://schemas.openxmlformats.org/officeDocument/2006/relationships/hyperlink" Target="http://www2.mst.dk/Udgiv/publikationer/1996/87-7810-626-5/pdf/87-7810-626-5.pdf" TargetMode="External"/><Relationship Id="rId39" Type="http://schemas.openxmlformats.org/officeDocument/2006/relationships/hyperlink" Target="http://bm.dk/da/Beskaeftigelsesomraadet/Arbejdsret/Internationalt%20samarbejde/ILO.aspx" TargetMode="External"/><Relationship Id="rId109" Type="http://schemas.openxmlformats.org/officeDocument/2006/relationships/hyperlink" Target="http://www.bane.dk/visBanenormer.asp?artikelID=6639" TargetMode="External"/><Relationship Id="rId34" Type="http://schemas.openxmlformats.org/officeDocument/2006/relationships/hyperlink" Target="http://www.bane.dk/db/filarkiv/16781/KravtilCSR.pdf" TargetMode="External"/><Relationship Id="rId50" Type="http://schemas.openxmlformats.org/officeDocument/2006/relationships/hyperlink" Target="https://www.retsinformation.dk/Forms/R0710.aspx?id=22618" TargetMode="External"/><Relationship Id="rId55" Type="http://schemas.openxmlformats.org/officeDocument/2006/relationships/hyperlink" Target="http://www.bane.dk/visArtikel.asp?artikelID=6048" TargetMode="External"/><Relationship Id="rId76" Type="http://schemas.openxmlformats.org/officeDocument/2006/relationships/hyperlink" Target="http://www.bane.dk/visArtikel.asp?artikelID=3946" TargetMode="External"/><Relationship Id="rId97" Type="http://schemas.openxmlformats.org/officeDocument/2006/relationships/hyperlink" Target="http://www.bane.dk/visBanenormer.asp?artikelID=6639" TargetMode="External"/><Relationship Id="rId104" Type="http://schemas.openxmlformats.org/officeDocument/2006/relationships/hyperlink" Target="http://www.bane.dk/visArtikel.asp?artikelID=22740" TargetMode="External"/><Relationship Id="rId120" Type="http://schemas.openxmlformats.org/officeDocument/2006/relationships/hyperlink" Target="https://www.retsinformation.dk/Forms/R0710.aspx?id=138693" TargetMode="External"/><Relationship Id="rId125" Type="http://schemas.openxmlformats.org/officeDocument/2006/relationships/hyperlink" Target="http://www.bane.dk/visArtikel.asp?artikelID=3946" TargetMode="External"/><Relationship Id="rId7" Type="http://schemas.openxmlformats.org/officeDocument/2006/relationships/hyperlink" Target="https://www.retsinformation.dk/Forms/R0710.aspx?id=133159" TargetMode="External"/><Relationship Id="rId71" Type="http://schemas.openxmlformats.org/officeDocument/2006/relationships/hyperlink" Target="http://www.retsinformation.dk/Forms/R0710.aspx?id=170457" TargetMode="External"/><Relationship Id="rId92" Type="http://schemas.openxmlformats.org/officeDocument/2006/relationships/hyperlink" Target="https://www.retsinformation.dk/Forms/R0710.aspx?id=170061" TargetMode="External"/><Relationship Id="rId2" Type="http://schemas.openxmlformats.org/officeDocument/2006/relationships/hyperlink" Target="http://www.bane.dk/visArtikel.asp?artikelID=14011" TargetMode="External"/><Relationship Id="rId29" Type="http://schemas.openxmlformats.org/officeDocument/2006/relationships/hyperlink" Target="https://indberet.virk.dk/myndigheder/stat/ERST/Registrering_af_udenlandske_tjenesteydere_RUT__Registration_of_Foreign_Services_RUT" TargetMode="External"/><Relationship Id="rId24" Type="http://schemas.openxmlformats.org/officeDocument/2006/relationships/hyperlink" Target="https://www.retsinformation.dk/Forms/R0710.aspx?id=54917" TargetMode="External"/><Relationship Id="rId40" Type="http://schemas.openxmlformats.org/officeDocument/2006/relationships/hyperlink" Target="http://www.ohchr.org/EN/UDHR/Documents/UDHR_Translations/dns.pdf" TargetMode="External"/><Relationship Id="rId45" Type="http://schemas.openxmlformats.org/officeDocument/2006/relationships/hyperlink" Target="http://www.bane.dk/visArtikel.asp?artikelID=4640" TargetMode="External"/><Relationship Id="rId66" Type="http://schemas.openxmlformats.org/officeDocument/2006/relationships/hyperlink" Target="http://www.retsinformation.dk/Forms/R0710.aspx?id=170457" TargetMode="External"/><Relationship Id="rId87" Type="http://schemas.openxmlformats.org/officeDocument/2006/relationships/hyperlink" Target="https://www.retsinformation.dk/Forms/R0710.aspx?id=138693" TargetMode="External"/><Relationship Id="rId110" Type="http://schemas.openxmlformats.org/officeDocument/2006/relationships/hyperlink" Target="http://www.bane.dk/visArtikel.asp?artikelID=22740" TargetMode="External"/><Relationship Id="rId115" Type="http://schemas.openxmlformats.org/officeDocument/2006/relationships/hyperlink" Target="https://www.retsinformation.dk/Forms/R0710.aspx?id=161677" TargetMode="External"/><Relationship Id="rId61" Type="http://schemas.openxmlformats.org/officeDocument/2006/relationships/hyperlink" Target="https://www.retsinformation.dk/Forms/R0710.aspx?id=173279" TargetMode="External"/><Relationship Id="rId82" Type="http://schemas.openxmlformats.org/officeDocument/2006/relationships/hyperlink" Target="https://www.retsinformation.dk/forms/R0710.aspx?id=138696" TargetMode="External"/><Relationship Id="rId19" Type="http://schemas.openxmlformats.org/officeDocument/2006/relationships/hyperlink" Target="https://www.retsinformation.dk/Forms/R0710.aspx?id=184068" TargetMode="External"/><Relationship Id="rId14" Type="http://schemas.openxmlformats.org/officeDocument/2006/relationships/hyperlink" Target="https://www.retsinformation.dk/Forms/R0710.aspx?id=180164" TargetMode="External"/><Relationship Id="rId30" Type="http://schemas.openxmlformats.org/officeDocument/2006/relationships/hyperlink" Target="http://www.bane.dk/db/filarkiv/16781/KravtilCSR.pdf" TargetMode="External"/><Relationship Id="rId35" Type="http://schemas.openxmlformats.org/officeDocument/2006/relationships/hyperlink" Target="https://www.retsinformation.dk/Forms/R0710.aspx?id=142003" TargetMode="External"/><Relationship Id="rId56" Type="http://schemas.openxmlformats.org/officeDocument/2006/relationships/hyperlink" Target="https://www.retsinformation.dk/Forms/R0710.aspx?id=22618" TargetMode="External"/><Relationship Id="rId77" Type="http://schemas.openxmlformats.org/officeDocument/2006/relationships/hyperlink" Target="https://www.retsinformation.dk/forms/R0710.aspx?id=138696" TargetMode="External"/><Relationship Id="rId100" Type="http://schemas.openxmlformats.org/officeDocument/2006/relationships/hyperlink" Target="http://www.bane.dk/visArtikel.asp?artikelID=22740" TargetMode="External"/><Relationship Id="rId105" Type="http://schemas.openxmlformats.org/officeDocument/2006/relationships/hyperlink" Target="http://www.bane.dk/visBanenormer.asp?artikelID=6639" TargetMode="External"/><Relationship Id="rId126" Type="http://schemas.openxmlformats.org/officeDocument/2006/relationships/hyperlink" Target="http://www.bane.dk/visArtikel.asp?artikelID=3946" TargetMode="External"/><Relationship Id="rId8" Type="http://schemas.openxmlformats.org/officeDocument/2006/relationships/hyperlink" Target="http://www.ds.dk/da/standardisering/ce-maerkning/produktgrupper/maskiner" TargetMode="External"/><Relationship Id="rId51" Type="http://schemas.openxmlformats.org/officeDocument/2006/relationships/hyperlink" Target="http://www.bane.dk/visArtikel.asp?artikelID=6048" TargetMode="External"/><Relationship Id="rId72" Type="http://schemas.openxmlformats.org/officeDocument/2006/relationships/hyperlink" Target="http://www.retsinformation.dk/Forms/R0710.aspx?id=170457" TargetMode="External"/><Relationship Id="rId93" Type="http://schemas.openxmlformats.org/officeDocument/2006/relationships/hyperlink" Target="https://www.retsinformation.dk/Forms/R0710.aspx?id=139206" TargetMode="External"/><Relationship Id="rId98" Type="http://schemas.openxmlformats.org/officeDocument/2006/relationships/hyperlink" Target="http://www.bane.dk/visArtikel.asp?artikelID=22740" TargetMode="External"/><Relationship Id="rId121" Type="http://schemas.openxmlformats.org/officeDocument/2006/relationships/hyperlink" Target="https://www.retsinformation.dk/Forms/R0710.aspx?id=173279" TargetMode="External"/><Relationship Id="rId3" Type="http://schemas.openxmlformats.org/officeDocument/2006/relationships/hyperlink" Target="http://www.bane.dk/visArtikel.asp?artikelID=19431" TargetMode="External"/><Relationship Id="rId25" Type="http://schemas.openxmlformats.org/officeDocument/2006/relationships/hyperlink" Target="http://www.bane.dk/visArtikel.asp?artikelID=22259" TargetMode="External"/><Relationship Id="rId46" Type="http://schemas.openxmlformats.org/officeDocument/2006/relationships/hyperlink" Target="http://www.bane.dk/visArtikelBredest.asp?artikelID=4745" TargetMode="External"/><Relationship Id="rId67" Type="http://schemas.openxmlformats.org/officeDocument/2006/relationships/hyperlink" Target="http://www.retsinformation.dk/Forms/R0710.aspx?id=170457" TargetMode="External"/><Relationship Id="rId116" Type="http://schemas.openxmlformats.org/officeDocument/2006/relationships/hyperlink" Target="https://www.retsinformation.dk/forms/R0710.aspx?id=138696" TargetMode="External"/><Relationship Id="rId20" Type="http://schemas.openxmlformats.org/officeDocument/2006/relationships/hyperlink" Target="https://www.retsinformation.dk/Forms/R0710.aspx?id=175817" TargetMode="External"/><Relationship Id="rId41" Type="http://schemas.openxmlformats.org/officeDocument/2006/relationships/hyperlink" Target="http://www.bane.dk/db/filarkiv/16781/KravtilCSR.pdf" TargetMode="External"/><Relationship Id="rId62" Type="http://schemas.openxmlformats.org/officeDocument/2006/relationships/hyperlink" Target="https://www.retsinformation.dk/Forms/R0710.aspx?id=140858" TargetMode="External"/><Relationship Id="rId83" Type="http://schemas.openxmlformats.org/officeDocument/2006/relationships/hyperlink" Target="https://www.retsinformation.dk/Forms/R0710.aspx?id=173279" TargetMode="External"/><Relationship Id="rId88" Type="http://schemas.openxmlformats.org/officeDocument/2006/relationships/hyperlink" Target="https://www.retsinformation.dk/forms/R0710.aspx?id=138696" TargetMode="External"/><Relationship Id="rId111" Type="http://schemas.openxmlformats.org/officeDocument/2006/relationships/hyperlink" Target="http://www.bane.dk/visBanenormer.asp?artikelID=6639" TargetMode="External"/><Relationship Id="rId15" Type="http://schemas.openxmlformats.org/officeDocument/2006/relationships/hyperlink" Target="http://www2.mst.dk/Udgiv/publikationer/1997/87-7810-696-6/pdf/87-7810-696-6.pdf" TargetMode="External"/><Relationship Id="rId36" Type="http://schemas.openxmlformats.org/officeDocument/2006/relationships/hyperlink" Target="http://www.bane.dk/db/filarkiv/16781/KravtilCSR.pdf" TargetMode="External"/><Relationship Id="rId57" Type="http://schemas.openxmlformats.org/officeDocument/2006/relationships/hyperlink" Target="http://www.bane.dk/visArtikel.asp?artikelID=6048" TargetMode="External"/><Relationship Id="rId106" Type="http://schemas.openxmlformats.org/officeDocument/2006/relationships/hyperlink" Target="http://www.bane.dk/visArtikel.asp?artikelID=22740" TargetMode="External"/><Relationship Id="rId127" Type="http://schemas.openxmlformats.org/officeDocument/2006/relationships/printerSettings" Target="../printerSettings/printerSettings5.bin"/><Relationship Id="rId10" Type="http://schemas.openxmlformats.org/officeDocument/2006/relationships/hyperlink" Target="https://www.retsinformation.dk/Forms/R0710.aspx?id=134806" TargetMode="External"/><Relationship Id="rId31" Type="http://schemas.openxmlformats.org/officeDocument/2006/relationships/hyperlink" Target="https://www.retsinformation.dk/Forms/R0710.aspx?id=183489" TargetMode="External"/><Relationship Id="rId52" Type="http://schemas.openxmlformats.org/officeDocument/2006/relationships/hyperlink" Target="https://www.retsinformation.dk/Forms/R0710.aspx?id=22618" TargetMode="External"/><Relationship Id="rId73" Type="http://schemas.openxmlformats.org/officeDocument/2006/relationships/hyperlink" Target="http://www.bane.dk/visArtikel.asp?artikelID=3946" TargetMode="External"/><Relationship Id="rId78" Type="http://schemas.openxmlformats.org/officeDocument/2006/relationships/hyperlink" Target="https://www.retsinformation.dk/Forms/R0710.aspx?id=173279" TargetMode="External"/><Relationship Id="rId94" Type="http://schemas.openxmlformats.org/officeDocument/2006/relationships/hyperlink" Target="https://www.retsinformation.dk/Forms/R0710.aspx?id=142253" TargetMode="External"/><Relationship Id="rId99" Type="http://schemas.openxmlformats.org/officeDocument/2006/relationships/hyperlink" Target="http://www.bane.dk/visBanenormer.asp?artikelID=6639" TargetMode="External"/><Relationship Id="rId101" Type="http://schemas.openxmlformats.org/officeDocument/2006/relationships/hyperlink" Target="http://www.bane.dk/visBanenormer.asp?artikelID=6639" TargetMode="External"/><Relationship Id="rId122" Type="http://schemas.openxmlformats.org/officeDocument/2006/relationships/hyperlink" Target="https://www.retsinformation.dk/forms/R0710.aspx?id=138696" TargetMode="External"/><Relationship Id="rId4" Type="http://schemas.openxmlformats.org/officeDocument/2006/relationships/hyperlink" Target="http://www.bane.dk/db/filarkiv/5213/BN2-74-1.pdf" TargetMode="External"/><Relationship Id="rId9" Type="http://schemas.openxmlformats.org/officeDocument/2006/relationships/hyperlink" Target="https://www.retsinformation.dk/Forms/R0710.aspx?id=1450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5">
    <tabColor theme="1"/>
  </sheetPr>
  <dimension ref="A1:B2"/>
  <sheetViews>
    <sheetView tabSelected="1" zoomScale="70" zoomScaleNormal="70" workbookViewId="0"/>
  </sheetViews>
  <sheetFormatPr defaultColWidth="0" defaultRowHeight="15" zeroHeight="1" x14ac:dyDescent="0.25"/>
  <cols>
    <col min="1" max="1" width="137.140625" style="7" customWidth="1"/>
    <col min="2" max="16384" width="9.140625" style="7" hidden="1"/>
  </cols>
  <sheetData>
    <row r="1" spans="1:2" ht="345.75" customHeight="1" x14ac:dyDescent="0.9">
      <c r="A1" s="22"/>
      <c r="B1" s="3"/>
    </row>
    <row r="2" spans="1:2" hidden="1" x14ac:dyDescent="0.25">
      <c r="A2" s="3"/>
      <c r="B2" s="3"/>
    </row>
  </sheetData>
  <sheetProtection algorithmName="SHA-512" hashValue="zvEN6JHcX9ekz2Hu96hWk2yR02X0FvKJSGgQepBWHx/EpuxAMXHKWcax0RWkD/xYC8LMNPTk+UCNuqn6Gjg+kw==" saltValue="m8LUJ0qm97m82xfHnOs0dg==" spinCount="100000" sheet="1" objects="1" scenarios="1" formatRows="0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6">
    <tabColor theme="0"/>
  </sheetPr>
  <dimension ref="A1:T47"/>
  <sheetViews>
    <sheetView zoomScale="70" zoomScaleNormal="70" workbookViewId="0">
      <selection activeCell="N19" sqref="N19"/>
    </sheetView>
  </sheetViews>
  <sheetFormatPr defaultColWidth="0" defaultRowHeight="0" customHeight="1" zeroHeight="1" x14ac:dyDescent="0.25"/>
  <cols>
    <col min="1" max="20" width="8.42578125" style="8" customWidth="1"/>
    <col min="21" max="16384" width="9.140625" style="8" hidden="1"/>
  </cols>
  <sheetData>
    <row r="1" spans="1:20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8.5" x14ac:dyDescent="0.45">
      <c r="A2" s="89" t="s">
        <v>581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15" x14ac:dyDescent="0.25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x14ac:dyDescent="0.25">
      <c r="A12" s="2"/>
      <c r="B12" s="112"/>
      <c r="C12" s="112"/>
      <c r="D12" s="112"/>
      <c r="E12" s="112"/>
      <c r="F12" s="2"/>
      <c r="G12" s="88"/>
      <c r="H12" s="88"/>
      <c r="I12" s="88"/>
      <c r="J12" s="88"/>
      <c r="K12" s="2"/>
      <c r="L12" s="112"/>
      <c r="M12" s="112"/>
      <c r="N12" s="112"/>
      <c r="O12" s="112"/>
      <c r="P12" s="2"/>
      <c r="Q12" s="2"/>
      <c r="R12" s="2"/>
      <c r="S12" s="2"/>
      <c r="T12" s="2"/>
    </row>
    <row r="13" spans="1:20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x14ac:dyDescent="0.25">
      <c r="A22" s="2"/>
      <c r="B22" s="112"/>
      <c r="C22" s="112"/>
      <c r="D22" s="112"/>
      <c r="E22" s="112"/>
      <c r="F22" s="2"/>
      <c r="G22" s="112"/>
      <c r="H22" s="112"/>
      <c r="I22" s="112"/>
      <c r="J22" s="112"/>
      <c r="K22" s="2"/>
      <c r="L22" s="112"/>
      <c r="M22" s="112"/>
      <c r="N22" s="112"/>
      <c r="O22" s="112"/>
      <c r="P22" s="2"/>
      <c r="Q22" s="2"/>
      <c r="R22" s="2"/>
      <c r="S22" s="2"/>
      <c r="T22" s="2"/>
    </row>
    <row r="23" spans="1:20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x14ac:dyDescent="0.25">
      <c r="A27" s="2"/>
      <c r="B27" s="2"/>
      <c r="C27" s="2"/>
      <c r="D27" s="2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x14ac:dyDescent="0.25">
      <c r="A32" s="2"/>
      <c r="B32" s="2" t="s">
        <v>365</v>
      </c>
      <c r="C32" s="2"/>
      <c r="D32" s="2"/>
      <c r="E32" s="2"/>
      <c r="F32" s="18" t="s">
        <v>925</v>
      </c>
      <c r="G32" s="18"/>
      <c r="H32" s="2"/>
      <c r="I32" s="2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x14ac:dyDescent="0.25">
      <c r="A33" s="2"/>
      <c r="B33" s="2" t="s">
        <v>366</v>
      </c>
      <c r="C33" s="2"/>
      <c r="D33" s="2"/>
      <c r="E33" s="2"/>
      <c r="F33" s="111">
        <v>43760.566608796296</v>
      </c>
      <c r="G33" s="1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x14ac:dyDescent="0.25">
      <c r="A35" s="2"/>
      <c r="B35" s="90" t="s">
        <v>739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x14ac:dyDescent="0.25">
      <c r="A36" s="2"/>
      <c r="B36" s="90" t="s">
        <v>741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hidden="1" x14ac:dyDescent="0.25"/>
    <row r="39" spans="1:20" ht="15" hidden="1" x14ac:dyDescent="0.25"/>
    <row r="40" spans="1:20" ht="15" hidden="1" x14ac:dyDescent="0.25"/>
    <row r="41" spans="1:20" ht="15" hidden="1" x14ac:dyDescent="0.25"/>
    <row r="42" spans="1:20" ht="15" hidden="1" x14ac:dyDescent="0.25"/>
    <row r="43" spans="1:20" ht="15" hidden="1" x14ac:dyDescent="0.25"/>
    <row r="44" spans="1:20" ht="15" hidden="1" x14ac:dyDescent="0.25"/>
    <row r="45" spans="1:20" ht="15" hidden="1" x14ac:dyDescent="0.25"/>
    <row r="46" spans="1:20" ht="15" hidden="1" x14ac:dyDescent="0.25"/>
    <row r="47" spans="1:20" ht="15" hidden="1" x14ac:dyDescent="0.25"/>
  </sheetData>
  <sheetProtection algorithmName="SHA-512" hashValue="S8nIi3qFv/eJFWqXK6RMqbRN4T5OU7E0Gz2xjRhy9bmp5e3fWtFbP5S9m0e6bPaVCpnJMfK0+Q0ntw+PRhVu7g==" saltValue="+SQYo7XnNErF3UqAvDSxhA==" spinCount="100000" sheet="1" objects="1" scenarios="1" formatRows="0" selectLockedCells="1" selectUnlockedCells="1"/>
  <mergeCells count="6">
    <mergeCell ref="F33:G33"/>
    <mergeCell ref="B12:E12"/>
    <mergeCell ref="L12:O12"/>
    <mergeCell ref="B22:E22"/>
    <mergeCell ref="G22:J22"/>
    <mergeCell ref="L22:O22"/>
  </mergeCells>
  <pageMargins left="0.7" right="0.7" top="0.75" bottom="0.75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EditSave">
              <controlPr defaultSize="0" print="0" autoFill="0" autoPict="0" macro="[0]!Edit">
                <anchor moveWithCells="1" sizeWithCells="1">
                  <from>
                    <xdr:col>18</xdr:col>
                    <xdr:colOff>333375</xdr:colOff>
                    <xdr:row>0</xdr:row>
                    <xdr:rowOff>133350</xdr:rowOff>
                  </from>
                  <to>
                    <xdr:col>19</xdr:col>
                    <xdr:colOff>371475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0">
    <tabColor rgb="FF7030A0"/>
  </sheetPr>
  <dimension ref="A1:T53"/>
  <sheetViews>
    <sheetView zoomScale="70" zoomScaleNormal="70" workbookViewId="0">
      <selection activeCell="T3" sqref="T3"/>
    </sheetView>
  </sheetViews>
  <sheetFormatPr defaultColWidth="0" defaultRowHeight="0" customHeight="1" zeroHeight="1" x14ac:dyDescent="0.25"/>
  <cols>
    <col min="1" max="20" width="8.42578125" style="8" customWidth="1"/>
    <col min="21" max="16384" width="9.140625" style="8" hidden="1"/>
  </cols>
  <sheetData>
    <row r="1" spans="1:20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8.5" x14ac:dyDescent="0.45">
      <c r="A2" s="27" t="s">
        <v>581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15" x14ac:dyDescent="0.25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x14ac:dyDescent="0.25">
      <c r="A12" s="2"/>
      <c r="B12" s="88"/>
      <c r="C12" s="88"/>
      <c r="D12" s="88"/>
      <c r="E12" s="88"/>
      <c r="F12" s="2"/>
      <c r="G12" s="88"/>
      <c r="H12" s="88"/>
      <c r="I12" s="88"/>
      <c r="J12" s="88"/>
      <c r="K12" s="2"/>
      <c r="L12" s="88"/>
      <c r="M12" s="88"/>
      <c r="N12" s="88"/>
      <c r="O12" s="88"/>
      <c r="P12" s="2"/>
      <c r="Q12" s="2"/>
      <c r="R12" s="2"/>
      <c r="S12" s="2"/>
      <c r="T12" s="2"/>
    </row>
    <row r="13" spans="1:20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x14ac:dyDescent="0.25">
      <c r="A22" s="2"/>
      <c r="B22" s="88"/>
      <c r="C22" s="88"/>
      <c r="D22" s="88"/>
      <c r="E22" s="88"/>
      <c r="F22" s="2"/>
      <c r="G22" s="88"/>
      <c r="H22" s="88"/>
      <c r="I22" s="88"/>
      <c r="J22" s="88"/>
      <c r="K22" s="2"/>
      <c r="L22" s="88"/>
      <c r="M22" s="88"/>
      <c r="N22" s="88"/>
      <c r="O22" s="88"/>
      <c r="P22" s="2"/>
      <c r="Q22" s="2"/>
      <c r="R22" s="2"/>
      <c r="S22" s="2"/>
      <c r="T22" s="2"/>
    </row>
    <row r="23" spans="1:20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x14ac:dyDescent="0.25">
      <c r="A27" s="2"/>
      <c r="B27" s="2"/>
      <c r="C27" s="2"/>
      <c r="D27" s="2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x14ac:dyDescent="0.25">
      <c r="A32" s="2"/>
      <c r="B32" s="2" t="s">
        <v>365</v>
      </c>
      <c r="C32" s="2"/>
      <c r="D32" s="2"/>
      <c r="E32" s="2"/>
      <c r="F32" s="18" t="str">
        <f>Forside!$F$32</f>
        <v>Niels Erik Bjergaarde (NEBG); nebg</v>
      </c>
      <c r="G32" s="18"/>
      <c r="H32" s="2"/>
      <c r="I32" s="2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x14ac:dyDescent="0.25">
      <c r="A33" s="2"/>
      <c r="B33" s="2" t="s">
        <v>366</v>
      </c>
      <c r="C33" s="2"/>
      <c r="D33" s="2"/>
      <c r="E33" s="2"/>
      <c r="F33" s="111">
        <f>Forside!F33</f>
        <v>43760.566608796296</v>
      </c>
      <c r="G33" s="1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x14ac:dyDescent="0.25">
      <c r="A35" s="2"/>
      <c r="B35" s="2" t="s">
        <v>739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x14ac:dyDescent="0.25">
      <c r="A36" s="2"/>
      <c r="B36" s="2" t="s">
        <v>740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45" hidden="1" customHeight="1" x14ac:dyDescent="0.25"/>
    <row r="39" spans="1:20" ht="14.45" hidden="1" customHeight="1" x14ac:dyDescent="0.25"/>
    <row r="40" spans="1:20" ht="14.45" hidden="1" customHeight="1" x14ac:dyDescent="0.25"/>
    <row r="41" spans="1:20" ht="14.45" hidden="1" customHeight="1" x14ac:dyDescent="0.25"/>
    <row r="42" spans="1:20" ht="14.45" hidden="1" customHeight="1" x14ac:dyDescent="0.25"/>
    <row r="43" spans="1:20" ht="14.45" hidden="1" customHeight="1" x14ac:dyDescent="0.25"/>
    <row r="44" spans="1:20" ht="14.45" hidden="1" customHeight="1" x14ac:dyDescent="0.25"/>
    <row r="45" spans="1:20" ht="14.45" hidden="1" customHeight="1" x14ac:dyDescent="0.25"/>
    <row r="46" spans="1:20" ht="14.45" hidden="1" customHeight="1" x14ac:dyDescent="0.25"/>
    <row r="47" spans="1:20" ht="14.45" hidden="1" customHeight="1" x14ac:dyDescent="0.25"/>
    <row r="48" spans="1:20" ht="0" hidden="1" customHeight="1" x14ac:dyDescent="0.25"/>
    <row r="49" ht="0" hidden="1" customHeight="1" x14ac:dyDescent="0.25"/>
    <row r="50" ht="0" hidden="1" customHeight="1" x14ac:dyDescent="0.25"/>
    <row r="51" ht="0" hidden="1" customHeight="1" x14ac:dyDescent="0.25"/>
    <row r="52" ht="0" hidden="1" customHeight="1" x14ac:dyDescent="0.25"/>
    <row r="53" ht="0" hidden="1" customHeight="1" x14ac:dyDescent="0.25"/>
  </sheetData>
  <sheetProtection algorithmName="SHA-512" hashValue="hEZDjULQ4jTHivJDDCaENiULEM1tIaDH/Djh+GZ2MKyh2gpjTsZnLx7O9HDKM35eZtCRUgglPXjgL0xw3x2CAg==" saltValue="NF5lalUbw5U5NNtJ3lQJ9A==" spinCount="100000" sheet="1" objects="1" scenarios="1" formatRows="0" selectLockedCells="1" selectUnlockedCells="1"/>
  <mergeCells count="1">
    <mergeCell ref="F33:G33"/>
  </mergeCell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7">
    <tabColor rgb="FF000000"/>
    <pageSetUpPr fitToPage="1"/>
  </sheetPr>
  <dimension ref="A1:E102"/>
  <sheetViews>
    <sheetView zoomScaleNormal="100" zoomScaleSheetLayoutView="100" zoomScalePageLayoutView="55" workbookViewId="0">
      <selection activeCell="C6" sqref="C6"/>
    </sheetView>
  </sheetViews>
  <sheetFormatPr defaultColWidth="0" defaultRowHeight="24.75" customHeight="1" zeroHeight="1" x14ac:dyDescent="0.25"/>
  <cols>
    <col min="1" max="1" width="9.140625" style="7" customWidth="1"/>
    <col min="2" max="2" width="52.28515625" style="7" customWidth="1"/>
    <col min="3" max="3" width="63.140625" style="7" customWidth="1"/>
    <col min="4" max="4" width="65.5703125" style="7" customWidth="1"/>
    <col min="5" max="5" width="9.140625" style="7" customWidth="1"/>
    <col min="6" max="16384" width="9.140625" style="7" hidden="1"/>
  </cols>
  <sheetData>
    <row r="1" spans="1:5" ht="15" x14ac:dyDescent="0.25">
      <c r="A1" s="14" t="s">
        <v>582</v>
      </c>
      <c r="B1" s="14" t="str">
        <f>CONCATENATE(A1," - ",C6)</f>
        <v>Øvrige Krav - (Vælg)</v>
      </c>
      <c r="C1" s="11"/>
      <c r="D1" s="3"/>
      <c r="E1" s="3"/>
    </row>
    <row r="2" spans="1:5" ht="46.5" x14ac:dyDescent="0.7">
      <c r="A2" s="92" t="s">
        <v>582</v>
      </c>
      <c r="B2" s="1"/>
      <c r="C2" s="1"/>
      <c r="D2" s="1"/>
      <c r="E2" s="3"/>
    </row>
    <row r="3" spans="1:5" ht="15" x14ac:dyDescent="0.25">
      <c r="A3" s="3"/>
      <c r="B3" s="3"/>
      <c r="C3" s="3"/>
      <c r="D3" s="3"/>
      <c r="E3" s="3"/>
    </row>
    <row r="4" spans="1:5" ht="15" x14ac:dyDescent="0.25">
      <c r="A4" s="3"/>
      <c r="B4" s="15" t="s">
        <v>367</v>
      </c>
      <c r="C4" s="15" t="str">
        <f>Forside!F32</f>
        <v>Niels Erik Bjergaarde (NEBG); nebg</v>
      </c>
      <c r="D4" s="17">
        <f ca="1">NOW()</f>
        <v>43760.644492245374</v>
      </c>
      <c r="E4" s="3"/>
    </row>
    <row r="5" spans="1:5" ht="15" x14ac:dyDescent="0.25">
      <c r="A5" s="3"/>
      <c r="B5" s="3"/>
      <c r="C5" s="3"/>
      <c r="D5" s="3"/>
      <c r="E5" s="3"/>
    </row>
    <row r="6" spans="1:5" ht="15" x14ac:dyDescent="0.25">
      <c r="A6" s="3"/>
      <c r="B6" s="13" t="s">
        <v>368</v>
      </c>
      <c r="C6" s="25" t="s">
        <v>17</v>
      </c>
      <c r="D6" s="3"/>
      <c r="E6" s="3"/>
    </row>
    <row r="7" spans="1:5" ht="15" x14ac:dyDescent="0.25">
      <c r="A7" s="3"/>
      <c r="B7" s="3"/>
      <c r="C7" s="3"/>
      <c r="D7" s="3"/>
      <c r="E7" s="3"/>
    </row>
    <row r="8" spans="1:5" ht="15" x14ac:dyDescent="0.25">
      <c r="A8" s="3"/>
      <c r="B8" s="3"/>
      <c r="C8" s="3"/>
      <c r="D8" s="3"/>
      <c r="E8" s="3"/>
    </row>
    <row r="9" spans="1:5" ht="15" x14ac:dyDescent="0.25">
      <c r="A9" s="3"/>
      <c r="B9" s="3"/>
      <c r="C9" s="3"/>
      <c r="D9" s="3"/>
      <c r="E9" s="3"/>
    </row>
    <row r="10" spans="1:5" ht="15.75" thickBot="1" x14ac:dyDescent="0.3">
      <c r="A10" s="3"/>
      <c r="B10" s="3"/>
      <c r="C10" s="3"/>
      <c r="D10" s="3"/>
      <c r="E10" s="3"/>
    </row>
    <row r="11" spans="1:5" ht="15.75" hidden="1" thickBot="1" x14ac:dyDescent="0.3">
      <c r="A11" s="3"/>
      <c r="B11" s="3">
        <v>2</v>
      </c>
      <c r="C11" s="3">
        <v>3</v>
      </c>
      <c r="D11" s="3">
        <v>4</v>
      </c>
      <c r="E11" s="3"/>
    </row>
    <row r="12" spans="1:5" ht="17.25" thickTop="1" thickBot="1" x14ac:dyDescent="0.3">
      <c r="A12" s="3"/>
      <c r="B12" s="91" t="s">
        <v>369</v>
      </c>
      <c r="C12" s="91" t="s">
        <v>370</v>
      </c>
      <c r="D12" s="91" t="s">
        <v>371</v>
      </c>
      <c r="E12" s="3"/>
    </row>
    <row r="13" spans="1:5" ht="51" hidden="1" customHeight="1" thickTop="1" x14ac:dyDescent="0.25">
      <c r="A13" s="26" t="str">
        <f>CONCATENATE($C$6,E13)</f>
        <v>(Vælg)1</v>
      </c>
      <c r="B13" s="35" t="str">
        <f>IFERROR(IF(VLOOKUP($A13,Øvrige_Krav_DATA!$A:$D,B$11,FALSE)=0,"",VLOOKUP($A13,Øvrige_Krav_DATA!$A:$D,B$11,FALSE)),"")</f>
        <v/>
      </c>
      <c r="C13" s="35" t="str">
        <f>IFERROR(IF(VLOOKUP($A13,Øvrige_Krav_DATA!$A:$D,C$11,FALSE)=0,"",VLOOKUP($A13,Øvrige_Krav_DATA!$A:$D,C$11,FALSE)),"")</f>
        <v/>
      </c>
      <c r="D13" s="30" t="str">
        <f>IFERROR(IF(HYPERLINK(VLOOKUP($A13,Øvrige_Krav_DATA!$A:$D,D$11,FALSE),VLOOKUP($A13,Øvrige_Krav_DATA!$A:$D,D$11,FALSE))=0,"",HYPERLINK(VLOOKUP($A13,Øvrige_Krav_DATA!$A:$D,D$11,FALSE),VLOOKUP($A13,Øvrige_Krav_DATA!$A:$D,D$11,FALSE))),"")</f>
        <v/>
      </c>
      <c r="E13" s="14">
        <v>1</v>
      </c>
    </row>
    <row r="14" spans="1:5" ht="51" hidden="1" customHeight="1" thickTop="1" x14ac:dyDescent="0.25">
      <c r="A14" s="26" t="str">
        <f t="shared" ref="A14:A77" si="0">CONCATENATE($C$6,E14)</f>
        <v>(Vælg)2</v>
      </c>
      <c r="B14" s="35" t="str">
        <f>IFERROR(IF(VLOOKUP($A14,Øvrige_Krav_DATA!$A:$D,B$11,FALSE)=0,"",VLOOKUP($A14,Øvrige_Krav_DATA!$A:$D,B$11,FALSE)),"")</f>
        <v/>
      </c>
      <c r="C14" s="35" t="str">
        <f>IFERROR(IF(VLOOKUP($A14,Øvrige_Krav_DATA!$A:$D,C$11,FALSE)=0,"",VLOOKUP($A14,Øvrige_Krav_DATA!$A:$D,C$11,FALSE)),"")</f>
        <v/>
      </c>
      <c r="D14" s="30" t="str">
        <f>IFERROR(IF(HYPERLINK(VLOOKUP($A14,Øvrige_Krav_DATA!$A:$D,D$11,FALSE),VLOOKUP($A14,Øvrige_Krav_DATA!$A:$D,D$11,FALSE))=0,"",HYPERLINK(VLOOKUP($A14,Øvrige_Krav_DATA!$A:$D,D$11,FALSE),VLOOKUP($A14,Øvrige_Krav_DATA!$A:$D,D$11,FALSE))),"")</f>
        <v/>
      </c>
      <c r="E14" s="14">
        <v>2</v>
      </c>
    </row>
    <row r="15" spans="1:5" ht="51" hidden="1" customHeight="1" thickTop="1" x14ac:dyDescent="0.25">
      <c r="A15" s="26" t="str">
        <f t="shared" si="0"/>
        <v>(Vælg)3</v>
      </c>
      <c r="B15" s="35" t="str">
        <f>IFERROR(IF(VLOOKUP($A15,Øvrige_Krav_DATA!$A:$D,B$11,FALSE)=0,"",VLOOKUP($A15,Øvrige_Krav_DATA!$A:$D,B$11,FALSE)),"")</f>
        <v/>
      </c>
      <c r="C15" s="35" t="str">
        <f>IFERROR(IF(VLOOKUP($A15,Øvrige_Krav_DATA!$A:$D,C$11,FALSE)=0,"",VLOOKUP($A15,Øvrige_Krav_DATA!$A:$D,C$11,FALSE)),"")</f>
        <v/>
      </c>
      <c r="D15" s="30" t="str">
        <f>IFERROR(IF(HYPERLINK(VLOOKUP($A15,Øvrige_Krav_DATA!$A:$D,D$11,FALSE),VLOOKUP($A15,Øvrige_Krav_DATA!$A:$D,D$11,FALSE))=0,"",HYPERLINK(VLOOKUP($A15,Øvrige_Krav_DATA!$A:$D,D$11,FALSE),VLOOKUP($A15,Øvrige_Krav_DATA!$A:$D,D$11,FALSE))),"")</f>
        <v/>
      </c>
      <c r="E15" s="14">
        <v>3</v>
      </c>
    </row>
    <row r="16" spans="1:5" ht="51" hidden="1" customHeight="1" thickTop="1" x14ac:dyDescent="0.25">
      <c r="A16" s="26" t="str">
        <f t="shared" si="0"/>
        <v>(Vælg)4</v>
      </c>
      <c r="B16" s="35" t="str">
        <f>IFERROR(IF(VLOOKUP($A16,Øvrige_Krav_DATA!$A:$D,B$11,FALSE)=0,"",VLOOKUP($A16,Øvrige_Krav_DATA!$A:$D,B$11,FALSE)),"")</f>
        <v/>
      </c>
      <c r="C16" s="35" t="str">
        <f>IFERROR(IF(VLOOKUP($A16,Øvrige_Krav_DATA!$A:$D,C$11,FALSE)=0,"",VLOOKUP($A16,Øvrige_Krav_DATA!$A:$D,C$11,FALSE)),"")</f>
        <v/>
      </c>
      <c r="D16" s="30" t="str">
        <f>IFERROR(IF(HYPERLINK(VLOOKUP($A16,Øvrige_Krav_DATA!$A:$D,D$11,FALSE),VLOOKUP($A16,Øvrige_Krav_DATA!$A:$D,D$11,FALSE))=0,"",HYPERLINK(VLOOKUP($A16,Øvrige_Krav_DATA!$A:$D,D$11,FALSE),VLOOKUP($A16,Øvrige_Krav_DATA!$A:$D,D$11,FALSE))),"")</f>
        <v/>
      </c>
      <c r="E16" s="14">
        <v>4</v>
      </c>
    </row>
    <row r="17" spans="1:5" ht="51" hidden="1" customHeight="1" thickTop="1" x14ac:dyDescent="0.25">
      <c r="A17" s="26" t="str">
        <f t="shared" si="0"/>
        <v>(Vælg)5</v>
      </c>
      <c r="B17" s="35" t="str">
        <f>IFERROR(IF(VLOOKUP($A17,Øvrige_Krav_DATA!$A:$D,B$11,FALSE)=0,"",VLOOKUP($A17,Øvrige_Krav_DATA!$A:$D,B$11,FALSE)),"")</f>
        <v/>
      </c>
      <c r="C17" s="35" t="str">
        <f>IFERROR(IF(VLOOKUP($A17,Øvrige_Krav_DATA!$A:$D,C$11,FALSE)=0,"",VLOOKUP($A17,Øvrige_Krav_DATA!$A:$D,C$11,FALSE)),"")</f>
        <v/>
      </c>
      <c r="D17" s="30" t="str">
        <f>IFERROR(IF(HYPERLINK(VLOOKUP($A17,Øvrige_Krav_DATA!$A:$D,D$11,FALSE),VLOOKUP($A17,Øvrige_Krav_DATA!$A:$D,D$11,FALSE))=0,"",HYPERLINK(VLOOKUP($A17,Øvrige_Krav_DATA!$A:$D,D$11,FALSE),VLOOKUP($A17,Øvrige_Krav_DATA!$A:$D,D$11,FALSE))),"")</f>
        <v/>
      </c>
      <c r="E17" s="14">
        <v>5</v>
      </c>
    </row>
    <row r="18" spans="1:5" ht="51" hidden="1" customHeight="1" thickTop="1" x14ac:dyDescent="0.25">
      <c r="A18" s="26" t="str">
        <f t="shared" si="0"/>
        <v>(Vælg)6</v>
      </c>
      <c r="B18" s="35" t="str">
        <f>IFERROR(IF(VLOOKUP($A18,Øvrige_Krav_DATA!$A:$D,B$11,FALSE)=0,"",VLOOKUP($A18,Øvrige_Krav_DATA!$A:$D,B$11,FALSE)),"")</f>
        <v/>
      </c>
      <c r="C18" s="35" t="str">
        <f>IFERROR(IF(VLOOKUP($A18,Øvrige_Krav_DATA!$A:$D,C$11,FALSE)=0,"",VLOOKUP($A18,Øvrige_Krav_DATA!$A:$D,C$11,FALSE)),"")</f>
        <v/>
      </c>
      <c r="D18" s="30" t="str">
        <f>IFERROR(IF(HYPERLINK(VLOOKUP($A18,Øvrige_Krav_DATA!$A:$D,D$11,FALSE),VLOOKUP($A18,Øvrige_Krav_DATA!$A:$D,D$11,FALSE))=0,"",HYPERLINK(VLOOKUP($A18,Øvrige_Krav_DATA!$A:$D,D$11,FALSE),VLOOKUP($A18,Øvrige_Krav_DATA!$A:$D,D$11,FALSE))),"")</f>
        <v/>
      </c>
      <c r="E18" s="14">
        <v>6</v>
      </c>
    </row>
    <row r="19" spans="1:5" ht="51" hidden="1" customHeight="1" thickTop="1" x14ac:dyDescent="0.25">
      <c r="A19" s="26" t="str">
        <f t="shared" si="0"/>
        <v>(Vælg)7</v>
      </c>
      <c r="B19" s="35" t="str">
        <f>IFERROR(IF(VLOOKUP($A19,Øvrige_Krav_DATA!$A:$D,B$11,FALSE)=0,"",VLOOKUP($A19,Øvrige_Krav_DATA!$A:$D,B$11,FALSE)),"")</f>
        <v/>
      </c>
      <c r="C19" s="35" t="str">
        <f>IFERROR(IF(VLOOKUP($A19,Øvrige_Krav_DATA!$A:$D,C$11,FALSE)=0,"",VLOOKUP($A19,Øvrige_Krav_DATA!$A:$D,C$11,FALSE)),"")</f>
        <v/>
      </c>
      <c r="D19" s="30" t="str">
        <f>IFERROR(IF(HYPERLINK(VLOOKUP($A19,Øvrige_Krav_DATA!$A:$D,D$11,FALSE),VLOOKUP($A19,Øvrige_Krav_DATA!$A:$D,D$11,FALSE))=0,"",HYPERLINK(VLOOKUP($A19,Øvrige_Krav_DATA!$A:$D,D$11,FALSE),VLOOKUP($A19,Øvrige_Krav_DATA!$A:$D,D$11,FALSE))),"")</f>
        <v/>
      </c>
      <c r="E19" s="14">
        <v>7</v>
      </c>
    </row>
    <row r="20" spans="1:5" ht="51" hidden="1" customHeight="1" thickTop="1" x14ac:dyDescent="0.25">
      <c r="A20" s="26" t="str">
        <f t="shared" si="0"/>
        <v>(Vælg)8</v>
      </c>
      <c r="B20" s="35" t="str">
        <f>IFERROR(IF(VLOOKUP($A20,Øvrige_Krav_DATA!$A:$D,B$11,FALSE)=0,"",VLOOKUP($A20,Øvrige_Krav_DATA!$A:$D,B$11,FALSE)),"")</f>
        <v/>
      </c>
      <c r="C20" s="35" t="str">
        <f>IFERROR(IF(VLOOKUP($A20,Øvrige_Krav_DATA!$A:$D,C$11,FALSE)=0,"",VLOOKUP($A20,Øvrige_Krav_DATA!$A:$D,C$11,FALSE)),"")</f>
        <v/>
      </c>
      <c r="D20" s="30" t="str">
        <f>IFERROR(IF(HYPERLINK(VLOOKUP($A20,Øvrige_Krav_DATA!$A:$D,D$11,FALSE),VLOOKUP($A20,Øvrige_Krav_DATA!$A:$D,D$11,FALSE))=0,"",HYPERLINK(VLOOKUP($A20,Øvrige_Krav_DATA!$A:$D,D$11,FALSE),VLOOKUP($A20,Øvrige_Krav_DATA!$A:$D,D$11,FALSE))),"")</f>
        <v/>
      </c>
      <c r="E20" s="14">
        <v>8</v>
      </c>
    </row>
    <row r="21" spans="1:5" ht="51" hidden="1" customHeight="1" thickTop="1" x14ac:dyDescent="0.25">
      <c r="A21" s="26" t="str">
        <f t="shared" si="0"/>
        <v>(Vælg)9</v>
      </c>
      <c r="B21" s="35" t="str">
        <f>IFERROR(IF(VLOOKUP($A21,Øvrige_Krav_DATA!$A:$D,B$11,FALSE)=0,"",VLOOKUP($A21,Øvrige_Krav_DATA!$A:$D,B$11,FALSE)),"")</f>
        <v/>
      </c>
      <c r="C21" s="35" t="str">
        <f>IFERROR(IF(VLOOKUP($A21,Øvrige_Krav_DATA!$A:$D,C$11,FALSE)=0,"",VLOOKUP($A21,Øvrige_Krav_DATA!$A:$D,C$11,FALSE)),"")</f>
        <v/>
      </c>
      <c r="D21" s="30" t="str">
        <f>IFERROR(IF(HYPERLINK(VLOOKUP($A21,Øvrige_Krav_DATA!$A:$D,D$11,FALSE),VLOOKUP($A21,Øvrige_Krav_DATA!$A:$D,D$11,FALSE))=0,"",HYPERLINK(VLOOKUP($A21,Øvrige_Krav_DATA!$A:$D,D$11,FALSE),VLOOKUP($A21,Øvrige_Krav_DATA!$A:$D,D$11,FALSE))),"")</f>
        <v/>
      </c>
      <c r="E21" s="14">
        <v>9</v>
      </c>
    </row>
    <row r="22" spans="1:5" ht="51" hidden="1" customHeight="1" thickTop="1" x14ac:dyDescent="0.25">
      <c r="A22" s="26" t="str">
        <f t="shared" si="0"/>
        <v>(Vælg)10</v>
      </c>
      <c r="B22" s="35" t="str">
        <f>IFERROR(IF(VLOOKUP($A22,Øvrige_Krav_DATA!$A:$D,B$11,FALSE)=0,"",VLOOKUP($A22,Øvrige_Krav_DATA!$A:$D,B$11,FALSE)),"")</f>
        <v/>
      </c>
      <c r="C22" s="35" t="str">
        <f>IFERROR(IF(VLOOKUP($A22,Øvrige_Krav_DATA!$A:$D,C$11,FALSE)=0,"",VLOOKUP($A22,Øvrige_Krav_DATA!$A:$D,C$11,FALSE)),"")</f>
        <v/>
      </c>
      <c r="D22" s="30" t="str">
        <f>IFERROR(IF(HYPERLINK(VLOOKUP($A22,Øvrige_Krav_DATA!$A:$D,D$11,FALSE),VLOOKUP($A22,Øvrige_Krav_DATA!$A:$D,D$11,FALSE))=0,"",HYPERLINK(VLOOKUP($A22,Øvrige_Krav_DATA!$A:$D,D$11,FALSE),VLOOKUP($A22,Øvrige_Krav_DATA!$A:$D,D$11,FALSE))),"")</f>
        <v/>
      </c>
      <c r="E22" s="14">
        <v>10</v>
      </c>
    </row>
    <row r="23" spans="1:5" ht="51" hidden="1" customHeight="1" thickTop="1" x14ac:dyDescent="0.25">
      <c r="A23" s="26" t="str">
        <f t="shared" si="0"/>
        <v>(Vælg)11</v>
      </c>
      <c r="B23" s="35" t="str">
        <f>IFERROR(IF(VLOOKUP($A23,Øvrige_Krav_DATA!$A:$D,B$11,FALSE)=0,"",VLOOKUP($A23,Øvrige_Krav_DATA!$A:$D,B$11,FALSE)),"")</f>
        <v/>
      </c>
      <c r="C23" s="35" t="str">
        <f>IFERROR(IF(VLOOKUP($A23,Øvrige_Krav_DATA!$A:$D,C$11,FALSE)=0,"",VLOOKUP($A23,Øvrige_Krav_DATA!$A:$D,C$11,FALSE)),"")</f>
        <v/>
      </c>
      <c r="D23" s="30" t="str">
        <f>IFERROR(IF(HYPERLINK(VLOOKUP($A23,Øvrige_Krav_DATA!$A:$D,D$11,FALSE),VLOOKUP($A23,Øvrige_Krav_DATA!$A:$D,D$11,FALSE))=0,"",HYPERLINK(VLOOKUP($A23,Øvrige_Krav_DATA!$A:$D,D$11,FALSE),VLOOKUP($A23,Øvrige_Krav_DATA!$A:$D,D$11,FALSE))),"")</f>
        <v/>
      </c>
      <c r="E23" s="14">
        <v>11</v>
      </c>
    </row>
    <row r="24" spans="1:5" ht="51" hidden="1" customHeight="1" thickTop="1" x14ac:dyDescent="0.25">
      <c r="A24" s="26" t="str">
        <f t="shared" si="0"/>
        <v>(Vælg)12</v>
      </c>
      <c r="B24" s="35" t="str">
        <f>IFERROR(IF(VLOOKUP($A24,Øvrige_Krav_DATA!$A:$D,B$11,FALSE)=0,"",VLOOKUP($A24,Øvrige_Krav_DATA!$A:$D,B$11,FALSE)),"")</f>
        <v/>
      </c>
      <c r="C24" s="35" t="str">
        <f>IFERROR(IF(VLOOKUP($A24,Øvrige_Krav_DATA!$A:$D,C$11,FALSE)=0,"",VLOOKUP($A24,Øvrige_Krav_DATA!$A:$D,C$11,FALSE)),"")</f>
        <v/>
      </c>
      <c r="D24" s="30" t="str">
        <f>IFERROR(IF(HYPERLINK(VLOOKUP($A24,Øvrige_Krav_DATA!$A:$D,D$11,FALSE),VLOOKUP($A24,Øvrige_Krav_DATA!$A:$D,D$11,FALSE))=0,"",HYPERLINK(VLOOKUP($A24,Øvrige_Krav_DATA!$A:$D,D$11,FALSE),VLOOKUP($A24,Øvrige_Krav_DATA!$A:$D,D$11,FALSE))),"")</f>
        <v/>
      </c>
      <c r="E24" s="14">
        <v>12</v>
      </c>
    </row>
    <row r="25" spans="1:5" ht="51" hidden="1" customHeight="1" thickTop="1" x14ac:dyDescent="0.25">
      <c r="A25" s="26" t="str">
        <f t="shared" si="0"/>
        <v>(Vælg)13</v>
      </c>
      <c r="B25" s="35" t="str">
        <f>IFERROR(IF(VLOOKUP($A25,Øvrige_Krav_DATA!$A:$D,B$11,FALSE)=0,"",VLOOKUP($A25,Øvrige_Krav_DATA!$A:$D,B$11,FALSE)),"")</f>
        <v/>
      </c>
      <c r="C25" s="35" t="str">
        <f>IFERROR(IF(VLOOKUP($A25,Øvrige_Krav_DATA!$A:$D,C$11,FALSE)=0,"",VLOOKUP($A25,Øvrige_Krav_DATA!$A:$D,C$11,FALSE)),"")</f>
        <v/>
      </c>
      <c r="D25" s="30" t="str">
        <f>IFERROR(IF(HYPERLINK(VLOOKUP($A25,Øvrige_Krav_DATA!$A:$D,D$11,FALSE),VLOOKUP($A25,Øvrige_Krav_DATA!$A:$D,D$11,FALSE))=0,"",HYPERLINK(VLOOKUP($A25,Øvrige_Krav_DATA!$A:$D,D$11,FALSE),VLOOKUP($A25,Øvrige_Krav_DATA!$A:$D,D$11,FALSE))),"")</f>
        <v/>
      </c>
      <c r="E25" s="14">
        <v>13</v>
      </c>
    </row>
    <row r="26" spans="1:5" ht="51" hidden="1" customHeight="1" thickTop="1" x14ac:dyDescent="0.25">
      <c r="A26" s="26" t="str">
        <f t="shared" si="0"/>
        <v>(Vælg)14</v>
      </c>
      <c r="B26" s="35" t="str">
        <f>IFERROR(IF(VLOOKUP($A26,Øvrige_Krav_DATA!$A:$D,B$11,FALSE)=0,"",VLOOKUP($A26,Øvrige_Krav_DATA!$A:$D,B$11,FALSE)),"")</f>
        <v/>
      </c>
      <c r="C26" s="35" t="str">
        <f>IFERROR(IF(VLOOKUP($A26,Øvrige_Krav_DATA!$A:$D,C$11,FALSE)=0,"",VLOOKUP($A26,Øvrige_Krav_DATA!$A:$D,C$11,FALSE)),"")</f>
        <v/>
      </c>
      <c r="D26" s="30" t="str">
        <f>IFERROR(IF(HYPERLINK(VLOOKUP($A26,Øvrige_Krav_DATA!$A:$D,D$11,FALSE),VLOOKUP($A26,Øvrige_Krav_DATA!$A:$D,D$11,FALSE))=0,"",HYPERLINK(VLOOKUP($A26,Øvrige_Krav_DATA!$A:$D,D$11,FALSE),VLOOKUP($A26,Øvrige_Krav_DATA!$A:$D,D$11,FALSE))),"")</f>
        <v/>
      </c>
      <c r="E26" s="14">
        <v>14</v>
      </c>
    </row>
    <row r="27" spans="1:5" ht="51" hidden="1" customHeight="1" thickTop="1" x14ac:dyDescent="0.25">
      <c r="A27" s="26" t="str">
        <f t="shared" si="0"/>
        <v>(Vælg)15</v>
      </c>
      <c r="B27" s="35" t="str">
        <f>IFERROR(IF(VLOOKUP($A27,Øvrige_Krav_DATA!$A:$D,B$11,FALSE)=0,"",VLOOKUP($A27,Øvrige_Krav_DATA!$A:$D,B$11,FALSE)),"")</f>
        <v/>
      </c>
      <c r="C27" s="35" t="str">
        <f>IFERROR(IF(VLOOKUP($A27,Øvrige_Krav_DATA!$A:$D,C$11,FALSE)=0,"",VLOOKUP($A27,Øvrige_Krav_DATA!$A:$D,C$11,FALSE)),"")</f>
        <v/>
      </c>
      <c r="D27" s="30" t="str">
        <f>IFERROR(IF(HYPERLINK(VLOOKUP($A27,Øvrige_Krav_DATA!$A:$D,D$11,FALSE),VLOOKUP($A27,Øvrige_Krav_DATA!$A:$D,D$11,FALSE))=0,"",HYPERLINK(VLOOKUP($A27,Øvrige_Krav_DATA!$A:$D,D$11,FALSE),VLOOKUP($A27,Øvrige_Krav_DATA!$A:$D,D$11,FALSE))),"")</f>
        <v/>
      </c>
      <c r="E27" s="14">
        <v>15</v>
      </c>
    </row>
    <row r="28" spans="1:5" ht="51" hidden="1" customHeight="1" thickTop="1" x14ac:dyDescent="0.25">
      <c r="A28" s="26" t="str">
        <f t="shared" si="0"/>
        <v>(Vælg)16</v>
      </c>
      <c r="B28" s="35" t="str">
        <f>IFERROR(IF(VLOOKUP($A28,Øvrige_Krav_DATA!$A:$D,B$11,FALSE)=0,"",VLOOKUP($A28,Øvrige_Krav_DATA!$A:$D,B$11,FALSE)),"")</f>
        <v/>
      </c>
      <c r="C28" s="35" t="str">
        <f>IFERROR(IF(VLOOKUP($A28,Øvrige_Krav_DATA!$A:$D,C$11,FALSE)=0,"",VLOOKUP($A28,Øvrige_Krav_DATA!$A:$D,C$11,FALSE)),"")</f>
        <v/>
      </c>
      <c r="D28" s="30" t="str">
        <f>IFERROR(IF(HYPERLINK(VLOOKUP($A28,Øvrige_Krav_DATA!$A:$D,D$11,FALSE),VLOOKUP($A28,Øvrige_Krav_DATA!$A:$D,D$11,FALSE))=0,"",HYPERLINK(VLOOKUP($A28,Øvrige_Krav_DATA!$A:$D,D$11,FALSE),VLOOKUP($A28,Øvrige_Krav_DATA!$A:$D,D$11,FALSE))),"")</f>
        <v/>
      </c>
      <c r="E28" s="14">
        <v>16</v>
      </c>
    </row>
    <row r="29" spans="1:5" ht="51" hidden="1" customHeight="1" thickTop="1" x14ac:dyDescent="0.25">
      <c r="A29" s="26" t="str">
        <f t="shared" si="0"/>
        <v>(Vælg)17</v>
      </c>
      <c r="B29" s="35" t="str">
        <f>IFERROR(IF(VLOOKUP($A29,Øvrige_Krav_DATA!$A:$D,B$11,FALSE)=0,"",VLOOKUP($A29,Øvrige_Krav_DATA!$A:$D,B$11,FALSE)),"")</f>
        <v/>
      </c>
      <c r="C29" s="35" t="str">
        <f>IFERROR(IF(VLOOKUP($A29,Øvrige_Krav_DATA!$A:$D,C$11,FALSE)=0,"",VLOOKUP($A29,Øvrige_Krav_DATA!$A:$D,C$11,FALSE)),"")</f>
        <v/>
      </c>
      <c r="D29" s="30" t="str">
        <f>IFERROR(IF(HYPERLINK(VLOOKUP($A29,Øvrige_Krav_DATA!$A:$D,D$11,FALSE),VLOOKUP($A29,Øvrige_Krav_DATA!$A:$D,D$11,FALSE))=0,"",HYPERLINK(VLOOKUP($A29,Øvrige_Krav_DATA!$A:$D,D$11,FALSE),VLOOKUP($A29,Øvrige_Krav_DATA!$A:$D,D$11,FALSE))),"")</f>
        <v/>
      </c>
      <c r="E29" s="14">
        <v>17</v>
      </c>
    </row>
    <row r="30" spans="1:5" ht="51" hidden="1" customHeight="1" thickTop="1" x14ac:dyDescent="0.25">
      <c r="A30" s="26" t="str">
        <f t="shared" si="0"/>
        <v>(Vælg)18</v>
      </c>
      <c r="B30" s="35" t="str">
        <f>IFERROR(IF(VLOOKUP($A30,Øvrige_Krav_DATA!$A:$D,B$11,FALSE)=0,"",VLOOKUP($A30,Øvrige_Krav_DATA!$A:$D,B$11,FALSE)),"")</f>
        <v/>
      </c>
      <c r="C30" s="35" t="str">
        <f>IFERROR(IF(VLOOKUP($A30,Øvrige_Krav_DATA!$A:$D,C$11,FALSE)=0,"",VLOOKUP($A30,Øvrige_Krav_DATA!$A:$D,C$11,FALSE)),"")</f>
        <v/>
      </c>
      <c r="D30" s="30" t="str">
        <f>IFERROR(IF(HYPERLINK(VLOOKUP($A30,Øvrige_Krav_DATA!$A:$D,D$11,FALSE),VLOOKUP($A30,Øvrige_Krav_DATA!$A:$D,D$11,FALSE))=0,"",HYPERLINK(VLOOKUP($A30,Øvrige_Krav_DATA!$A:$D,D$11,FALSE),VLOOKUP($A30,Øvrige_Krav_DATA!$A:$D,D$11,FALSE))),"")</f>
        <v/>
      </c>
      <c r="E30" s="14">
        <v>18</v>
      </c>
    </row>
    <row r="31" spans="1:5" ht="51" hidden="1" customHeight="1" x14ac:dyDescent="0.25">
      <c r="A31" s="26" t="str">
        <f t="shared" si="0"/>
        <v>(Vælg)19</v>
      </c>
      <c r="B31" s="35" t="str">
        <f>IFERROR(IF(VLOOKUP($A31,Øvrige_Krav_DATA!$A:$D,B$11,FALSE)=0,"",VLOOKUP($A31,Øvrige_Krav_DATA!$A:$D,B$11,FALSE)),"")</f>
        <v/>
      </c>
      <c r="C31" s="35" t="str">
        <f>IFERROR(IF(VLOOKUP($A31,Øvrige_Krav_DATA!$A:$D,C$11,FALSE)=0,"",VLOOKUP($A31,Øvrige_Krav_DATA!$A:$D,C$11,FALSE)),"")</f>
        <v/>
      </c>
      <c r="D31" s="30" t="str">
        <f>IFERROR(IF(HYPERLINK(VLOOKUP($A31,Øvrige_Krav_DATA!$A:$D,D$11,FALSE),VLOOKUP($A31,Øvrige_Krav_DATA!$A:$D,D$11,FALSE))=0,"",HYPERLINK(VLOOKUP($A31,Øvrige_Krav_DATA!$A:$D,D$11,FALSE),VLOOKUP($A31,Øvrige_Krav_DATA!$A:$D,D$11,FALSE))),"")</f>
        <v/>
      </c>
      <c r="E31" s="14">
        <v>19</v>
      </c>
    </row>
    <row r="32" spans="1:5" ht="51" hidden="1" customHeight="1" x14ac:dyDescent="0.25">
      <c r="A32" s="26" t="str">
        <f t="shared" si="0"/>
        <v>(Vælg)20</v>
      </c>
      <c r="B32" s="35" t="str">
        <f>IFERROR(IF(VLOOKUP($A32,Øvrige_Krav_DATA!$A:$D,B$11,FALSE)=0,"",VLOOKUP($A32,Øvrige_Krav_DATA!$A:$D,B$11,FALSE)),"")</f>
        <v/>
      </c>
      <c r="C32" s="35" t="str">
        <f>IFERROR(IF(VLOOKUP($A32,Øvrige_Krav_DATA!$A:$D,C$11,FALSE)=0,"",VLOOKUP($A32,Øvrige_Krav_DATA!$A:$D,C$11,FALSE)),"")</f>
        <v/>
      </c>
      <c r="D32" s="30" t="str">
        <f>IFERROR(IF(HYPERLINK(VLOOKUP($A32,Øvrige_Krav_DATA!$A:$D,D$11,FALSE),VLOOKUP($A32,Øvrige_Krav_DATA!$A:$D,D$11,FALSE))=0,"",HYPERLINK(VLOOKUP($A32,Øvrige_Krav_DATA!$A:$D,D$11,FALSE),VLOOKUP($A32,Øvrige_Krav_DATA!$A:$D,D$11,FALSE))),"")</f>
        <v/>
      </c>
      <c r="E32" s="14">
        <v>20</v>
      </c>
    </row>
    <row r="33" spans="1:5" ht="51" hidden="1" customHeight="1" x14ac:dyDescent="0.25">
      <c r="A33" s="26" t="str">
        <f t="shared" si="0"/>
        <v>(Vælg)21</v>
      </c>
      <c r="B33" s="35" t="str">
        <f>IFERROR(IF(VLOOKUP($A33,Øvrige_Krav_DATA!$A:$D,B$11,FALSE)=0,"",VLOOKUP($A33,Øvrige_Krav_DATA!$A:$D,B$11,FALSE)),"")</f>
        <v/>
      </c>
      <c r="C33" s="35" t="str">
        <f>IFERROR(IF(VLOOKUP($A33,Øvrige_Krav_DATA!$A:$D,C$11,FALSE)=0,"",VLOOKUP($A33,Øvrige_Krav_DATA!$A:$D,C$11,FALSE)),"")</f>
        <v/>
      </c>
      <c r="D33" s="30" t="str">
        <f>IFERROR(IF(HYPERLINK(VLOOKUP($A33,Øvrige_Krav_DATA!$A:$D,D$11,FALSE),VLOOKUP($A33,Øvrige_Krav_DATA!$A:$D,D$11,FALSE))=0,"",HYPERLINK(VLOOKUP($A33,Øvrige_Krav_DATA!$A:$D,D$11,FALSE),VLOOKUP($A33,Øvrige_Krav_DATA!$A:$D,D$11,FALSE))),"")</f>
        <v/>
      </c>
      <c r="E33" s="14">
        <v>21</v>
      </c>
    </row>
    <row r="34" spans="1:5" ht="51" hidden="1" customHeight="1" x14ac:dyDescent="0.25">
      <c r="A34" s="26" t="str">
        <f t="shared" si="0"/>
        <v>(Vælg)22</v>
      </c>
      <c r="B34" s="35" t="str">
        <f>IFERROR(IF(VLOOKUP($A34,Øvrige_Krav_DATA!$A:$D,B$11,FALSE)=0,"",VLOOKUP($A34,Øvrige_Krav_DATA!$A:$D,B$11,FALSE)),"")</f>
        <v/>
      </c>
      <c r="C34" s="35" t="str">
        <f>IFERROR(IF(VLOOKUP($A34,Øvrige_Krav_DATA!$A:$D,C$11,FALSE)=0,"",VLOOKUP($A34,Øvrige_Krav_DATA!$A:$D,C$11,FALSE)),"")</f>
        <v/>
      </c>
      <c r="D34" s="30" t="str">
        <f>IFERROR(IF(HYPERLINK(VLOOKUP($A34,Øvrige_Krav_DATA!$A:$D,D$11,FALSE),VLOOKUP($A34,Øvrige_Krav_DATA!$A:$D,D$11,FALSE))=0,"",HYPERLINK(VLOOKUP($A34,Øvrige_Krav_DATA!$A:$D,D$11,FALSE),VLOOKUP($A34,Øvrige_Krav_DATA!$A:$D,D$11,FALSE))),"")</f>
        <v/>
      </c>
      <c r="E34" s="14">
        <v>22</v>
      </c>
    </row>
    <row r="35" spans="1:5" ht="51" hidden="1" customHeight="1" x14ac:dyDescent="0.25">
      <c r="A35" s="26" t="str">
        <f t="shared" si="0"/>
        <v>(Vælg)23</v>
      </c>
      <c r="B35" s="35" t="str">
        <f>IFERROR(IF(VLOOKUP($A35,Øvrige_Krav_DATA!$A:$D,B$11,FALSE)=0,"",VLOOKUP($A35,Øvrige_Krav_DATA!$A:$D,B$11,FALSE)),"")</f>
        <v/>
      </c>
      <c r="C35" s="35" t="str">
        <f>IFERROR(IF(VLOOKUP($A35,Øvrige_Krav_DATA!$A:$D,C$11,FALSE)=0,"",VLOOKUP($A35,Øvrige_Krav_DATA!$A:$D,C$11,FALSE)),"")</f>
        <v/>
      </c>
      <c r="D35" s="30" t="str">
        <f>IFERROR(IF(HYPERLINK(VLOOKUP($A35,Øvrige_Krav_DATA!$A:$D,D$11,FALSE),VLOOKUP($A35,Øvrige_Krav_DATA!$A:$D,D$11,FALSE))=0,"",HYPERLINK(VLOOKUP($A35,Øvrige_Krav_DATA!$A:$D,D$11,FALSE),VLOOKUP($A35,Øvrige_Krav_DATA!$A:$D,D$11,FALSE))),"")</f>
        <v/>
      </c>
      <c r="E35" s="14">
        <v>23</v>
      </c>
    </row>
    <row r="36" spans="1:5" ht="51" hidden="1" customHeight="1" x14ac:dyDescent="0.25">
      <c r="A36" s="26" t="str">
        <f t="shared" si="0"/>
        <v>(Vælg)24</v>
      </c>
      <c r="B36" s="35" t="str">
        <f>IFERROR(IF(VLOOKUP($A36,Øvrige_Krav_DATA!$A:$D,B$11,FALSE)=0,"",VLOOKUP($A36,Øvrige_Krav_DATA!$A:$D,B$11,FALSE)),"")</f>
        <v/>
      </c>
      <c r="C36" s="35" t="str">
        <f>IFERROR(IF(VLOOKUP($A36,Øvrige_Krav_DATA!$A:$D,C$11,FALSE)=0,"",VLOOKUP($A36,Øvrige_Krav_DATA!$A:$D,C$11,FALSE)),"")</f>
        <v/>
      </c>
      <c r="D36" s="30" t="str">
        <f>IFERROR(IF(HYPERLINK(VLOOKUP($A36,Øvrige_Krav_DATA!$A:$D,D$11,FALSE),VLOOKUP($A36,Øvrige_Krav_DATA!$A:$D,D$11,FALSE))=0,"",HYPERLINK(VLOOKUP($A36,Øvrige_Krav_DATA!$A:$D,D$11,FALSE),VLOOKUP($A36,Øvrige_Krav_DATA!$A:$D,D$11,FALSE))),"")</f>
        <v/>
      </c>
      <c r="E36" s="14">
        <v>24</v>
      </c>
    </row>
    <row r="37" spans="1:5" ht="51" hidden="1" customHeight="1" x14ac:dyDescent="0.25">
      <c r="A37" s="26" t="str">
        <f t="shared" si="0"/>
        <v>(Vælg)25</v>
      </c>
      <c r="B37" s="35" t="str">
        <f>IFERROR(IF(VLOOKUP($A37,Øvrige_Krav_DATA!$A:$D,B$11,FALSE)=0,"",VLOOKUP($A37,Øvrige_Krav_DATA!$A:$D,B$11,FALSE)),"")</f>
        <v/>
      </c>
      <c r="C37" s="35" t="str">
        <f>IFERROR(IF(VLOOKUP($A37,Øvrige_Krav_DATA!$A:$D,C$11,FALSE)=0,"",VLOOKUP($A37,Øvrige_Krav_DATA!$A:$D,C$11,FALSE)),"")</f>
        <v/>
      </c>
      <c r="D37" s="30" t="str">
        <f>IFERROR(IF(HYPERLINK(VLOOKUP($A37,Øvrige_Krav_DATA!$A:$D,D$11,FALSE),VLOOKUP($A37,Øvrige_Krav_DATA!$A:$D,D$11,FALSE))=0,"",HYPERLINK(VLOOKUP($A37,Øvrige_Krav_DATA!$A:$D,D$11,FALSE),VLOOKUP($A37,Øvrige_Krav_DATA!$A:$D,D$11,FALSE))),"")</f>
        <v/>
      </c>
      <c r="E37" s="14">
        <v>25</v>
      </c>
    </row>
    <row r="38" spans="1:5" ht="51" hidden="1" customHeight="1" x14ac:dyDescent="0.25">
      <c r="A38" s="26" t="str">
        <f t="shared" si="0"/>
        <v>(Vælg)26</v>
      </c>
      <c r="B38" s="35" t="str">
        <f>IFERROR(IF(VLOOKUP($A38,Øvrige_Krav_DATA!$A:$D,B$11,FALSE)=0,"",VLOOKUP($A38,Øvrige_Krav_DATA!$A:$D,B$11,FALSE)),"")</f>
        <v/>
      </c>
      <c r="C38" s="35" t="str">
        <f>IFERROR(IF(VLOOKUP($A38,Øvrige_Krav_DATA!$A:$D,C$11,FALSE)=0,"",VLOOKUP($A38,Øvrige_Krav_DATA!$A:$D,C$11,FALSE)),"")</f>
        <v/>
      </c>
      <c r="D38" s="30" t="str">
        <f>IFERROR(IF(HYPERLINK(VLOOKUP($A38,Øvrige_Krav_DATA!$A:$D,D$11,FALSE),VLOOKUP($A38,Øvrige_Krav_DATA!$A:$D,D$11,FALSE))=0,"",HYPERLINK(VLOOKUP($A38,Øvrige_Krav_DATA!$A:$D,D$11,FALSE),VLOOKUP($A38,Øvrige_Krav_DATA!$A:$D,D$11,FALSE))),"")</f>
        <v/>
      </c>
      <c r="E38" s="14">
        <v>26</v>
      </c>
    </row>
    <row r="39" spans="1:5" ht="51" hidden="1" customHeight="1" x14ac:dyDescent="0.25">
      <c r="A39" s="26" t="str">
        <f t="shared" si="0"/>
        <v>(Vælg)27</v>
      </c>
      <c r="B39" s="35" t="str">
        <f>IFERROR(IF(VLOOKUP($A39,Øvrige_Krav_DATA!$A:$D,B$11,FALSE)=0,"",VLOOKUP($A39,Øvrige_Krav_DATA!$A:$D,B$11,FALSE)),"")</f>
        <v/>
      </c>
      <c r="C39" s="35" t="str">
        <f>IFERROR(IF(VLOOKUP($A39,Øvrige_Krav_DATA!$A:$D,C$11,FALSE)=0,"",VLOOKUP($A39,Øvrige_Krav_DATA!$A:$D,C$11,FALSE)),"")</f>
        <v/>
      </c>
      <c r="D39" s="30" t="str">
        <f>IFERROR(IF(HYPERLINK(VLOOKUP($A39,Øvrige_Krav_DATA!$A:$D,D$11,FALSE),VLOOKUP($A39,Øvrige_Krav_DATA!$A:$D,D$11,FALSE))=0,"",HYPERLINK(VLOOKUP($A39,Øvrige_Krav_DATA!$A:$D,D$11,FALSE),VLOOKUP($A39,Øvrige_Krav_DATA!$A:$D,D$11,FALSE))),"")</f>
        <v/>
      </c>
      <c r="E39" s="14">
        <v>27</v>
      </c>
    </row>
    <row r="40" spans="1:5" ht="51" hidden="1" customHeight="1" x14ac:dyDescent="0.25">
      <c r="A40" s="26" t="str">
        <f t="shared" si="0"/>
        <v>(Vælg)28</v>
      </c>
      <c r="B40" s="35" t="str">
        <f>IFERROR(IF(VLOOKUP($A40,Øvrige_Krav_DATA!$A:$D,B$11,FALSE)=0,"",VLOOKUP($A40,Øvrige_Krav_DATA!$A:$D,B$11,FALSE)),"")</f>
        <v/>
      </c>
      <c r="C40" s="35" t="str">
        <f>IFERROR(IF(VLOOKUP($A40,Øvrige_Krav_DATA!$A:$D,C$11,FALSE)=0,"",VLOOKUP($A40,Øvrige_Krav_DATA!$A:$D,C$11,FALSE)),"")</f>
        <v/>
      </c>
      <c r="D40" s="30" t="str">
        <f>IFERROR(IF(HYPERLINK(VLOOKUP($A40,Øvrige_Krav_DATA!$A:$D,D$11,FALSE),VLOOKUP($A40,Øvrige_Krav_DATA!$A:$D,D$11,FALSE))=0,"",HYPERLINK(VLOOKUP($A40,Øvrige_Krav_DATA!$A:$D,D$11,FALSE),VLOOKUP($A40,Øvrige_Krav_DATA!$A:$D,D$11,FALSE))),"")</f>
        <v/>
      </c>
      <c r="E40" s="14">
        <v>28</v>
      </c>
    </row>
    <row r="41" spans="1:5" ht="24.75" hidden="1" customHeight="1" x14ac:dyDescent="0.25">
      <c r="A41" s="26" t="str">
        <f t="shared" si="0"/>
        <v>(Vælg)29</v>
      </c>
      <c r="B41" s="35" t="str">
        <f>IFERROR(IF(VLOOKUP($A41,Øvrige_Krav_DATA!$A:$D,B$11,FALSE)=0,"",VLOOKUP($A41,Øvrige_Krav_DATA!$A:$D,B$11,FALSE)),"")</f>
        <v/>
      </c>
      <c r="C41" s="35" t="str">
        <f>IFERROR(IF(VLOOKUP($A41,Øvrige_Krav_DATA!$A:$D,C$11,FALSE)=0,"",VLOOKUP($A41,Øvrige_Krav_DATA!$A:$D,C$11,FALSE)),"")</f>
        <v/>
      </c>
      <c r="D41" s="30" t="str">
        <f>IFERROR(IF(HYPERLINK(VLOOKUP($A41,Øvrige_Krav_DATA!$A:$D,D$11,FALSE),VLOOKUP($A41,Øvrige_Krav_DATA!$A:$D,D$11,FALSE))=0,"",HYPERLINK(VLOOKUP($A41,Øvrige_Krav_DATA!$A:$D,D$11,FALSE),VLOOKUP($A41,Øvrige_Krav_DATA!$A:$D,D$11,FALSE))),"")</f>
        <v/>
      </c>
      <c r="E41" s="14">
        <v>29</v>
      </c>
    </row>
    <row r="42" spans="1:5" ht="24.75" hidden="1" customHeight="1" x14ac:dyDescent="0.25">
      <c r="A42" s="26" t="str">
        <f t="shared" si="0"/>
        <v>(Vælg)30</v>
      </c>
      <c r="B42" s="35" t="str">
        <f>IFERROR(IF(VLOOKUP($A42,Øvrige_Krav_DATA!$A:$D,B$11,FALSE)=0,"",VLOOKUP($A42,Øvrige_Krav_DATA!$A:$D,B$11,FALSE)),"")</f>
        <v/>
      </c>
      <c r="C42" s="35" t="str">
        <f>IFERROR(IF(VLOOKUP($A42,Øvrige_Krav_DATA!$A:$D,C$11,FALSE)=0,"",VLOOKUP($A42,Øvrige_Krav_DATA!$A:$D,C$11,FALSE)),"")</f>
        <v/>
      </c>
      <c r="D42" s="30" t="str">
        <f>IFERROR(IF(HYPERLINK(VLOOKUP($A42,Øvrige_Krav_DATA!$A:$D,D$11,FALSE),VLOOKUP($A42,Øvrige_Krav_DATA!$A:$D,D$11,FALSE))=0,"",HYPERLINK(VLOOKUP($A42,Øvrige_Krav_DATA!$A:$D,D$11,FALSE),VLOOKUP($A42,Øvrige_Krav_DATA!$A:$D,D$11,FALSE))),"")</f>
        <v/>
      </c>
      <c r="E42" s="14">
        <v>30</v>
      </c>
    </row>
    <row r="43" spans="1:5" ht="24.75" hidden="1" customHeight="1" x14ac:dyDescent="0.25">
      <c r="A43" s="26" t="str">
        <f t="shared" si="0"/>
        <v>(Vælg)31</v>
      </c>
      <c r="B43" s="35" t="str">
        <f>IFERROR(IF(VLOOKUP($A43,Øvrige_Krav_DATA!$A:$D,B$11,FALSE)=0,"",VLOOKUP($A43,Øvrige_Krav_DATA!$A:$D,B$11,FALSE)),"")</f>
        <v/>
      </c>
      <c r="C43" s="35" t="str">
        <f>IFERROR(IF(VLOOKUP($A43,Øvrige_Krav_DATA!$A:$D,C$11,FALSE)=0,"",VLOOKUP($A43,Øvrige_Krav_DATA!$A:$D,C$11,FALSE)),"")</f>
        <v/>
      </c>
      <c r="D43" s="30" t="str">
        <f>IFERROR(IF(HYPERLINK(VLOOKUP($A43,Øvrige_Krav_DATA!$A:$D,D$11,FALSE),VLOOKUP($A43,Øvrige_Krav_DATA!$A:$D,D$11,FALSE))=0,"",HYPERLINK(VLOOKUP($A43,Øvrige_Krav_DATA!$A:$D,D$11,FALSE),VLOOKUP($A43,Øvrige_Krav_DATA!$A:$D,D$11,FALSE))),"")</f>
        <v/>
      </c>
      <c r="E43" s="14">
        <v>31</v>
      </c>
    </row>
    <row r="44" spans="1:5" ht="24.75" hidden="1" customHeight="1" x14ac:dyDescent="0.25">
      <c r="A44" s="26" t="str">
        <f t="shared" si="0"/>
        <v>(Vælg)32</v>
      </c>
      <c r="B44" s="35" t="str">
        <f>IFERROR(IF(VLOOKUP($A44,Øvrige_Krav_DATA!$A:$D,B$11,FALSE)=0,"",VLOOKUP($A44,Øvrige_Krav_DATA!$A:$D,B$11,FALSE)),"")</f>
        <v/>
      </c>
      <c r="C44" s="35" t="str">
        <f>IFERROR(IF(VLOOKUP($A44,Øvrige_Krav_DATA!$A:$D,C$11,FALSE)=0,"",VLOOKUP($A44,Øvrige_Krav_DATA!$A:$D,C$11,FALSE)),"")</f>
        <v/>
      </c>
      <c r="D44" s="30" t="str">
        <f>IFERROR(IF(HYPERLINK(VLOOKUP($A44,Øvrige_Krav_DATA!$A:$D,D$11,FALSE),VLOOKUP($A44,Øvrige_Krav_DATA!$A:$D,D$11,FALSE))=0,"",HYPERLINK(VLOOKUP($A44,Øvrige_Krav_DATA!$A:$D,D$11,FALSE),VLOOKUP($A44,Øvrige_Krav_DATA!$A:$D,D$11,FALSE))),"")</f>
        <v/>
      </c>
      <c r="E44" s="14">
        <v>32</v>
      </c>
    </row>
    <row r="45" spans="1:5" ht="24.75" hidden="1" customHeight="1" x14ac:dyDescent="0.25">
      <c r="A45" s="26" t="str">
        <f t="shared" si="0"/>
        <v>(Vælg)33</v>
      </c>
      <c r="B45" s="35" t="str">
        <f>IFERROR(IF(VLOOKUP($A45,Øvrige_Krav_DATA!$A:$D,B$11,FALSE)=0,"",VLOOKUP($A45,Øvrige_Krav_DATA!$A:$D,B$11,FALSE)),"")</f>
        <v/>
      </c>
      <c r="C45" s="35" t="str">
        <f>IFERROR(IF(VLOOKUP($A45,Øvrige_Krav_DATA!$A:$D,C$11,FALSE)=0,"",VLOOKUP($A45,Øvrige_Krav_DATA!$A:$D,C$11,FALSE)),"")</f>
        <v/>
      </c>
      <c r="D45" s="30" t="str">
        <f>IFERROR(IF(HYPERLINK(VLOOKUP($A45,Øvrige_Krav_DATA!$A:$D,D$11,FALSE),VLOOKUP($A45,Øvrige_Krav_DATA!$A:$D,D$11,FALSE))=0,"",HYPERLINK(VLOOKUP($A45,Øvrige_Krav_DATA!$A:$D,D$11,FALSE),VLOOKUP($A45,Øvrige_Krav_DATA!$A:$D,D$11,FALSE))),"")</f>
        <v/>
      </c>
      <c r="E45" s="14">
        <v>33</v>
      </c>
    </row>
    <row r="46" spans="1:5" ht="24.75" hidden="1" customHeight="1" x14ac:dyDescent="0.25">
      <c r="A46" s="26" t="str">
        <f t="shared" si="0"/>
        <v>(Vælg)34</v>
      </c>
      <c r="B46" s="35" t="str">
        <f>IFERROR(IF(VLOOKUP($A46,Øvrige_Krav_DATA!$A:$D,B$11,FALSE)=0,"",VLOOKUP($A46,Øvrige_Krav_DATA!$A:$D,B$11,FALSE)),"")</f>
        <v/>
      </c>
      <c r="C46" s="35" t="str">
        <f>IFERROR(IF(VLOOKUP($A46,Øvrige_Krav_DATA!$A:$D,C$11,FALSE)=0,"",VLOOKUP($A46,Øvrige_Krav_DATA!$A:$D,C$11,FALSE)),"")</f>
        <v/>
      </c>
      <c r="D46" s="30" t="str">
        <f>IFERROR(IF(HYPERLINK(VLOOKUP($A46,Øvrige_Krav_DATA!$A:$D,D$11,FALSE),VLOOKUP($A46,Øvrige_Krav_DATA!$A:$D,D$11,FALSE))=0,"",HYPERLINK(VLOOKUP($A46,Øvrige_Krav_DATA!$A:$D,D$11,FALSE),VLOOKUP($A46,Øvrige_Krav_DATA!$A:$D,D$11,FALSE))),"")</f>
        <v/>
      </c>
      <c r="E46" s="14">
        <v>34</v>
      </c>
    </row>
    <row r="47" spans="1:5" ht="24.75" hidden="1" customHeight="1" x14ac:dyDescent="0.25">
      <c r="A47" s="26" t="str">
        <f t="shared" si="0"/>
        <v>(Vælg)35</v>
      </c>
      <c r="B47" s="35" t="str">
        <f>IFERROR(IF(VLOOKUP($A47,Øvrige_Krav_DATA!$A:$D,B$11,FALSE)=0,"",VLOOKUP($A47,Øvrige_Krav_DATA!$A:$D,B$11,FALSE)),"")</f>
        <v/>
      </c>
      <c r="C47" s="35" t="str">
        <f>IFERROR(IF(VLOOKUP($A47,Øvrige_Krav_DATA!$A:$D,C$11,FALSE)=0,"",VLOOKUP($A47,Øvrige_Krav_DATA!$A:$D,C$11,FALSE)),"")</f>
        <v/>
      </c>
      <c r="D47" s="30" t="str">
        <f>IFERROR(IF(HYPERLINK(VLOOKUP($A47,Øvrige_Krav_DATA!$A:$D,D$11,FALSE),VLOOKUP($A47,Øvrige_Krav_DATA!$A:$D,D$11,FALSE))=0,"",HYPERLINK(VLOOKUP($A47,Øvrige_Krav_DATA!$A:$D,D$11,FALSE),VLOOKUP($A47,Øvrige_Krav_DATA!$A:$D,D$11,FALSE))),"")</f>
        <v/>
      </c>
      <c r="E47" s="14">
        <v>35</v>
      </c>
    </row>
    <row r="48" spans="1:5" ht="24.75" hidden="1" customHeight="1" x14ac:dyDescent="0.25">
      <c r="A48" s="26" t="str">
        <f t="shared" si="0"/>
        <v>(Vælg)36</v>
      </c>
      <c r="B48" s="35" t="str">
        <f>IFERROR(IF(VLOOKUP($A48,Øvrige_Krav_DATA!$A:$D,B$11,FALSE)=0,"",VLOOKUP($A48,Øvrige_Krav_DATA!$A:$D,B$11,FALSE)),"")</f>
        <v/>
      </c>
      <c r="C48" s="35" t="str">
        <f>IFERROR(IF(VLOOKUP($A48,Øvrige_Krav_DATA!$A:$D,C$11,FALSE)=0,"",VLOOKUP($A48,Øvrige_Krav_DATA!$A:$D,C$11,FALSE)),"")</f>
        <v/>
      </c>
      <c r="D48" s="30" t="str">
        <f>IFERROR(IF(HYPERLINK(VLOOKUP($A48,Øvrige_Krav_DATA!$A:$D,D$11,FALSE),VLOOKUP($A48,Øvrige_Krav_DATA!$A:$D,D$11,FALSE))=0,"",HYPERLINK(VLOOKUP($A48,Øvrige_Krav_DATA!$A:$D,D$11,FALSE),VLOOKUP($A48,Øvrige_Krav_DATA!$A:$D,D$11,FALSE))),"")</f>
        <v/>
      </c>
      <c r="E48" s="14">
        <v>36</v>
      </c>
    </row>
    <row r="49" spans="1:5" ht="24.75" hidden="1" customHeight="1" x14ac:dyDescent="0.25">
      <c r="A49" s="26" t="str">
        <f t="shared" si="0"/>
        <v>(Vælg)37</v>
      </c>
      <c r="B49" s="35" t="str">
        <f>IFERROR(IF(VLOOKUP($A49,Øvrige_Krav_DATA!$A:$D,B$11,FALSE)=0,"",VLOOKUP($A49,Øvrige_Krav_DATA!$A:$D,B$11,FALSE)),"")</f>
        <v/>
      </c>
      <c r="C49" s="35" t="str">
        <f>IFERROR(IF(VLOOKUP($A49,Øvrige_Krav_DATA!$A:$D,C$11,FALSE)=0,"",VLOOKUP($A49,Øvrige_Krav_DATA!$A:$D,C$11,FALSE)),"")</f>
        <v/>
      </c>
      <c r="D49" s="30" t="str">
        <f>IFERROR(IF(HYPERLINK(VLOOKUP($A49,Øvrige_Krav_DATA!$A:$D,D$11,FALSE),VLOOKUP($A49,Øvrige_Krav_DATA!$A:$D,D$11,FALSE))=0,"",HYPERLINK(VLOOKUP($A49,Øvrige_Krav_DATA!$A:$D,D$11,FALSE),VLOOKUP($A49,Øvrige_Krav_DATA!$A:$D,D$11,FALSE))),"")</f>
        <v/>
      </c>
      <c r="E49" s="14">
        <v>37</v>
      </c>
    </row>
    <row r="50" spans="1:5" ht="24.75" hidden="1" customHeight="1" x14ac:dyDescent="0.25">
      <c r="A50" s="26" t="str">
        <f t="shared" si="0"/>
        <v>(Vælg)38</v>
      </c>
      <c r="B50" s="35" t="str">
        <f>IFERROR(IF(VLOOKUP($A50,Øvrige_Krav_DATA!$A:$D,B$11,FALSE)=0,"",VLOOKUP($A50,Øvrige_Krav_DATA!$A:$D,B$11,FALSE)),"")</f>
        <v/>
      </c>
      <c r="C50" s="35" t="str">
        <f>IFERROR(IF(VLOOKUP($A50,Øvrige_Krav_DATA!$A:$D,C$11,FALSE)=0,"",VLOOKUP($A50,Øvrige_Krav_DATA!$A:$D,C$11,FALSE)),"")</f>
        <v/>
      </c>
      <c r="D50" s="30" t="str">
        <f>IFERROR(IF(HYPERLINK(VLOOKUP($A50,Øvrige_Krav_DATA!$A:$D,D$11,FALSE),VLOOKUP($A50,Øvrige_Krav_DATA!$A:$D,D$11,FALSE))=0,"",HYPERLINK(VLOOKUP($A50,Øvrige_Krav_DATA!$A:$D,D$11,FALSE),VLOOKUP($A50,Øvrige_Krav_DATA!$A:$D,D$11,FALSE))),"")</f>
        <v/>
      </c>
      <c r="E50" s="14">
        <v>38</v>
      </c>
    </row>
    <row r="51" spans="1:5" ht="24.75" hidden="1" customHeight="1" x14ac:dyDescent="0.25">
      <c r="A51" s="26" t="str">
        <f t="shared" si="0"/>
        <v>(Vælg)39</v>
      </c>
      <c r="B51" s="35" t="str">
        <f>IFERROR(IF(VLOOKUP($A51,Øvrige_Krav_DATA!$A:$D,B$11,FALSE)=0,"",VLOOKUP($A51,Øvrige_Krav_DATA!$A:$D,B$11,FALSE)),"")</f>
        <v/>
      </c>
      <c r="C51" s="35" t="str">
        <f>IFERROR(IF(VLOOKUP($A51,Øvrige_Krav_DATA!$A:$D,C$11,FALSE)=0,"",VLOOKUP($A51,Øvrige_Krav_DATA!$A:$D,C$11,FALSE)),"")</f>
        <v/>
      </c>
      <c r="D51" s="30" t="str">
        <f>IFERROR(IF(HYPERLINK(VLOOKUP($A51,Øvrige_Krav_DATA!$A:$D,D$11,FALSE),VLOOKUP($A51,Øvrige_Krav_DATA!$A:$D,D$11,FALSE))=0,"",HYPERLINK(VLOOKUP($A51,Øvrige_Krav_DATA!$A:$D,D$11,FALSE),VLOOKUP($A51,Øvrige_Krav_DATA!$A:$D,D$11,FALSE))),"")</f>
        <v/>
      </c>
      <c r="E51" s="14">
        <v>39</v>
      </c>
    </row>
    <row r="52" spans="1:5" ht="24.75" hidden="1" customHeight="1" x14ac:dyDescent="0.25">
      <c r="A52" s="26" t="str">
        <f t="shared" si="0"/>
        <v>(Vælg)40</v>
      </c>
      <c r="B52" s="35" t="str">
        <f>IFERROR(IF(VLOOKUP($A52,Øvrige_Krav_DATA!$A:$D,B$11,FALSE)=0,"",VLOOKUP($A52,Øvrige_Krav_DATA!$A:$D,B$11,FALSE)),"")</f>
        <v/>
      </c>
      <c r="C52" s="35" t="str">
        <f>IFERROR(IF(VLOOKUP($A52,Øvrige_Krav_DATA!$A:$D,C$11,FALSE)=0,"",VLOOKUP($A52,Øvrige_Krav_DATA!$A:$D,C$11,FALSE)),"")</f>
        <v/>
      </c>
      <c r="D52" s="30" t="str">
        <f>IFERROR(IF(HYPERLINK(VLOOKUP($A52,Øvrige_Krav_DATA!$A:$D,D$11,FALSE),VLOOKUP($A52,Øvrige_Krav_DATA!$A:$D,D$11,FALSE))=0,"",HYPERLINK(VLOOKUP($A52,Øvrige_Krav_DATA!$A:$D,D$11,FALSE),VLOOKUP($A52,Øvrige_Krav_DATA!$A:$D,D$11,FALSE))),"")</f>
        <v/>
      </c>
      <c r="E52" s="14">
        <v>40</v>
      </c>
    </row>
    <row r="53" spans="1:5" ht="24.75" hidden="1" customHeight="1" x14ac:dyDescent="0.25">
      <c r="A53" s="26" t="str">
        <f t="shared" si="0"/>
        <v>(Vælg)41</v>
      </c>
      <c r="B53" s="35" t="str">
        <f>IFERROR(IF(VLOOKUP($A53,Øvrige_Krav_DATA!$A:$D,B$11,FALSE)=0,"",VLOOKUP($A53,Øvrige_Krav_DATA!$A:$D,B$11,FALSE)),"")</f>
        <v/>
      </c>
      <c r="C53" s="35" t="str">
        <f>IFERROR(IF(VLOOKUP($A53,Øvrige_Krav_DATA!$A:$D,C$11,FALSE)=0,"",VLOOKUP($A53,Øvrige_Krav_DATA!$A:$D,C$11,FALSE)),"")</f>
        <v/>
      </c>
      <c r="D53" s="30" t="str">
        <f>IFERROR(IF(HYPERLINK(VLOOKUP($A53,Øvrige_Krav_DATA!$A:$D,D$11,FALSE),VLOOKUP($A53,Øvrige_Krav_DATA!$A:$D,D$11,FALSE))=0,"",HYPERLINK(VLOOKUP($A53,Øvrige_Krav_DATA!$A:$D,D$11,FALSE),VLOOKUP($A53,Øvrige_Krav_DATA!$A:$D,D$11,FALSE))),"")</f>
        <v/>
      </c>
      <c r="E53" s="14">
        <v>41</v>
      </c>
    </row>
    <row r="54" spans="1:5" ht="24.75" hidden="1" customHeight="1" x14ac:dyDescent="0.25">
      <c r="A54" s="26" t="str">
        <f t="shared" si="0"/>
        <v>(Vælg)42</v>
      </c>
      <c r="B54" s="35" t="str">
        <f>IFERROR(IF(VLOOKUP($A54,Øvrige_Krav_DATA!$A:$D,B$11,FALSE)=0,"",VLOOKUP($A54,Øvrige_Krav_DATA!$A:$D,B$11,FALSE)),"")</f>
        <v/>
      </c>
      <c r="C54" s="35" t="str">
        <f>IFERROR(IF(VLOOKUP($A54,Øvrige_Krav_DATA!$A:$D,C$11,FALSE)=0,"",VLOOKUP($A54,Øvrige_Krav_DATA!$A:$D,C$11,FALSE)),"")</f>
        <v/>
      </c>
      <c r="D54" s="30" t="str">
        <f>IFERROR(IF(HYPERLINK(VLOOKUP($A54,Øvrige_Krav_DATA!$A:$D,D$11,FALSE),VLOOKUP($A54,Øvrige_Krav_DATA!$A:$D,D$11,FALSE))=0,"",HYPERLINK(VLOOKUP($A54,Øvrige_Krav_DATA!$A:$D,D$11,FALSE),VLOOKUP($A54,Øvrige_Krav_DATA!$A:$D,D$11,FALSE))),"")</f>
        <v/>
      </c>
      <c r="E54" s="14">
        <v>42</v>
      </c>
    </row>
    <row r="55" spans="1:5" ht="24.75" hidden="1" customHeight="1" x14ac:dyDescent="0.25">
      <c r="A55" s="26" t="str">
        <f t="shared" si="0"/>
        <v>(Vælg)43</v>
      </c>
      <c r="B55" s="35" t="str">
        <f>IFERROR(IF(VLOOKUP($A55,Øvrige_Krav_DATA!$A:$D,B$11,FALSE)=0,"",VLOOKUP($A55,Øvrige_Krav_DATA!$A:$D,B$11,FALSE)),"")</f>
        <v/>
      </c>
      <c r="C55" s="35" t="str">
        <f>IFERROR(IF(VLOOKUP($A55,Øvrige_Krav_DATA!$A:$D,C$11,FALSE)=0,"",VLOOKUP($A55,Øvrige_Krav_DATA!$A:$D,C$11,FALSE)),"")</f>
        <v/>
      </c>
      <c r="D55" s="30" t="str">
        <f>IFERROR(IF(HYPERLINK(VLOOKUP($A55,Øvrige_Krav_DATA!$A:$D,D$11,FALSE),VLOOKUP($A55,Øvrige_Krav_DATA!$A:$D,D$11,FALSE))=0,"",HYPERLINK(VLOOKUP($A55,Øvrige_Krav_DATA!$A:$D,D$11,FALSE),VLOOKUP($A55,Øvrige_Krav_DATA!$A:$D,D$11,FALSE))),"")</f>
        <v/>
      </c>
      <c r="E55" s="14">
        <v>43</v>
      </c>
    </row>
    <row r="56" spans="1:5" ht="24.75" hidden="1" customHeight="1" x14ac:dyDescent="0.25">
      <c r="A56" s="26" t="str">
        <f t="shared" si="0"/>
        <v>(Vælg)44</v>
      </c>
      <c r="B56" s="35" t="str">
        <f>IFERROR(IF(VLOOKUP($A56,Øvrige_Krav_DATA!$A:$D,B$11,FALSE)=0,"",VLOOKUP($A56,Øvrige_Krav_DATA!$A:$D,B$11,FALSE)),"")</f>
        <v/>
      </c>
      <c r="C56" s="35" t="str">
        <f>IFERROR(IF(VLOOKUP($A56,Øvrige_Krav_DATA!$A:$D,C$11,FALSE)=0,"",VLOOKUP($A56,Øvrige_Krav_DATA!$A:$D,C$11,FALSE)),"")</f>
        <v/>
      </c>
      <c r="D56" s="30" t="str">
        <f>IFERROR(IF(HYPERLINK(VLOOKUP($A56,Øvrige_Krav_DATA!$A:$D,D$11,FALSE),VLOOKUP($A56,Øvrige_Krav_DATA!$A:$D,D$11,FALSE))=0,"",HYPERLINK(VLOOKUP($A56,Øvrige_Krav_DATA!$A:$D,D$11,FALSE),VLOOKUP($A56,Øvrige_Krav_DATA!$A:$D,D$11,FALSE))),"")</f>
        <v/>
      </c>
      <c r="E56" s="14">
        <v>44</v>
      </c>
    </row>
    <row r="57" spans="1:5" ht="24.75" hidden="1" customHeight="1" x14ac:dyDescent="0.25">
      <c r="A57" s="26" t="str">
        <f t="shared" si="0"/>
        <v>(Vælg)45</v>
      </c>
      <c r="B57" s="35" t="str">
        <f>IFERROR(IF(VLOOKUP($A57,Øvrige_Krav_DATA!$A:$D,B$11,FALSE)=0,"",VLOOKUP($A57,Øvrige_Krav_DATA!$A:$D,B$11,FALSE)),"")</f>
        <v/>
      </c>
      <c r="C57" s="35" t="str">
        <f>IFERROR(IF(VLOOKUP($A57,Øvrige_Krav_DATA!$A:$D,C$11,FALSE)=0,"",VLOOKUP($A57,Øvrige_Krav_DATA!$A:$D,C$11,FALSE)),"")</f>
        <v/>
      </c>
      <c r="D57" s="30" t="str">
        <f>IFERROR(IF(HYPERLINK(VLOOKUP($A57,Øvrige_Krav_DATA!$A:$D,D$11,FALSE),VLOOKUP($A57,Øvrige_Krav_DATA!$A:$D,D$11,FALSE))=0,"",HYPERLINK(VLOOKUP($A57,Øvrige_Krav_DATA!$A:$D,D$11,FALSE),VLOOKUP($A57,Øvrige_Krav_DATA!$A:$D,D$11,FALSE))),"")</f>
        <v/>
      </c>
      <c r="E57" s="14">
        <v>45</v>
      </c>
    </row>
    <row r="58" spans="1:5" ht="24.75" hidden="1" customHeight="1" x14ac:dyDescent="0.25">
      <c r="A58" s="26" t="str">
        <f t="shared" si="0"/>
        <v>(Vælg)46</v>
      </c>
      <c r="B58" s="35" t="str">
        <f>IFERROR(IF(VLOOKUP($A58,Øvrige_Krav_DATA!$A:$D,B$11,FALSE)=0,"",VLOOKUP($A58,Øvrige_Krav_DATA!$A:$D,B$11,FALSE)),"")</f>
        <v/>
      </c>
      <c r="C58" s="35" t="str">
        <f>IFERROR(IF(VLOOKUP($A58,Øvrige_Krav_DATA!$A:$D,C$11,FALSE)=0,"",VLOOKUP($A58,Øvrige_Krav_DATA!$A:$D,C$11,FALSE)),"")</f>
        <v/>
      </c>
      <c r="D58" s="30" t="str">
        <f>IFERROR(IF(HYPERLINK(VLOOKUP($A58,Øvrige_Krav_DATA!$A:$D,D$11,FALSE),VLOOKUP($A58,Øvrige_Krav_DATA!$A:$D,D$11,FALSE))=0,"",HYPERLINK(VLOOKUP($A58,Øvrige_Krav_DATA!$A:$D,D$11,FALSE),VLOOKUP($A58,Øvrige_Krav_DATA!$A:$D,D$11,FALSE))),"")</f>
        <v/>
      </c>
      <c r="E58" s="14">
        <v>46</v>
      </c>
    </row>
    <row r="59" spans="1:5" ht="24.75" hidden="1" customHeight="1" x14ac:dyDescent="0.25">
      <c r="A59" s="26" t="str">
        <f t="shared" si="0"/>
        <v>(Vælg)47</v>
      </c>
      <c r="B59" s="35" t="str">
        <f>IFERROR(IF(VLOOKUP($A59,Øvrige_Krav_DATA!$A:$D,B$11,FALSE)=0,"",VLOOKUP($A59,Øvrige_Krav_DATA!$A:$D,B$11,FALSE)),"")</f>
        <v/>
      </c>
      <c r="C59" s="35" t="str">
        <f>IFERROR(IF(VLOOKUP($A59,Øvrige_Krav_DATA!$A:$D,C$11,FALSE)=0,"",VLOOKUP($A59,Øvrige_Krav_DATA!$A:$D,C$11,FALSE)),"")</f>
        <v/>
      </c>
      <c r="D59" s="30" t="str">
        <f>IFERROR(IF(HYPERLINK(VLOOKUP($A59,Øvrige_Krav_DATA!$A:$D,D$11,FALSE),VLOOKUP($A59,Øvrige_Krav_DATA!$A:$D,D$11,FALSE))=0,"",HYPERLINK(VLOOKUP($A59,Øvrige_Krav_DATA!$A:$D,D$11,FALSE),VLOOKUP($A59,Øvrige_Krav_DATA!$A:$D,D$11,FALSE))),"")</f>
        <v/>
      </c>
      <c r="E59" s="14">
        <v>47</v>
      </c>
    </row>
    <row r="60" spans="1:5" ht="24.75" hidden="1" customHeight="1" x14ac:dyDescent="0.25">
      <c r="A60" s="26" t="str">
        <f t="shared" si="0"/>
        <v>(Vælg)48</v>
      </c>
      <c r="B60" s="35" t="str">
        <f>IFERROR(IF(VLOOKUP($A60,Øvrige_Krav_DATA!$A:$D,B$11,FALSE)=0,"",VLOOKUP($A60,Øvrige_Krav_DATA!$A:$D,B$11,FALSE)),"")</f>
        <v/>
      </c>
      <c r="C60" s="35" t="str">
        <f>IFERROR(IF(VLOOKUP($A60,Øvrige_Krav_DATA!$A:$D,C$11,FALSE)=0,"",VLOOKUP($A60,Øvrige_Krav_DATA!$A:$D,C$11,FALSE)),"")</f>
        <v/>
      </c>
      <c r="D60" s="30" t="str">
        <f>IFERROR(IF(HYPERLINK(VLOOKUP($A60,Øvrige_Krav_DATA!$A:$D,D$11,FALSE),VLOOKUP($A60,Øvrige_Krav_DATA!$A:$D,D$11,FALSE))=0,"",HYPERLINK(VLOOKUP($A60,Øvrige_Krav_DATA!$A:$D,D$11,FALSE),VLOOKUP($A60,Øvrige_Krav_DATA!$A:$D,D$11,FALSE))),"")</f>
        <v/>
      </c>
      <c r="E60" s="14">
        <v>48</v>
      </c>
    </row>
    <row r="61" spans="1:5" ht="24.75" hidden="1" customHeight="1" x14ac:dyDescent="0.25">
      <c r="A61" s="26" t="str">
        <f t="shared" si="0"/>
        <v>(Vælg)49</v>
      </c>
      <c r="B61" s="35" t="str">
        <f>IFERROR(IF(VLOOKUP($A61,Øvrige_Krav_DATA!$A:$D,B$11,FALSE)=0,"",VLOOKUP($A61,Øvrige_Krav_DATA!$A:$D,B$11,FALSE)),"")</f>
        <v/>
      </c>
      <c r="C61" s="35" t="str">
        <f>IFERROR(IF(VLOOKUP($A61,Øvrige_Krav_DATA!$A:$D,C$11,FALSE)=0,"",VLOOKUP($A61,Øvrige_Krav_DATA!$A:$D,C$11,FALSE)),"")</f>
        <v/>
      </c>
      <c r="D61" s="30" t="str">
        <f>IFERROR(IF(HYPERLINK(VLOOKUP($A61,Øvrige_Krav_DATA!$A:$D,D$11,FALSE),VLOOKUP($A61,Øvrige_Krav_DATA!$A:$D,D$11,FALSE))=0,"",HYPERLINK(VLOOKUP($A61,Øvrige_Krav_DATA!$A:$D,D$11,FALSE),VLOOKUP($A61,Øvrige_Krav_DATA!$A:$D,D$11,FALSE))),"")</f>
        <v/>
      </c>
      <c r="E61" s="14">
        <v>49</v>
      </c>
    </row>
    <row r="62" spans="1:5" ht="24.75" hidden="1" customHeight="1" x14ac:dyDescent="0.25">
      <c r="A62" s="26" t="str">
        <f t="shared" si="0"/>
        <v>(Vælg)50</v>
      </c>
      <c r="B62" s="35" t="str">
        <f>IFERROR(IF(VLOOKUP($A62,Øvrige_Krav_DATA!$A:$D,B$11,FALSE)=0,"",VLOOKUP($A62,Øvrige_Krav_DATA!$A:$D,B$11,FALSE)),"")</f>
        <v/>
      </c>
      <c r="C62" s="35" t="str">
        <f>IFERROR(IF(VLOOKUP($A62,Øvrige_Krav_DATA!$A:$D,C$11,FALSE)=0,"",VLOOKUP($A62,Øvrige_Krav_DATA!$A:$D,C$11,FALSE)),"")</f>
        <v/>
      </c>
      <c r="D62" s="30" t="str">
        <f>IFERROR(IF(HYPERLINK(VLOOKUP($A62,Øvrige_Krav_DATA!$A:$D,D$11,FALSE),VLOOKUP($A62,Øvrige_Krav_DATA!$A:$D,D$11,FALSE))=0,"",HYPERLINK(VLOOKUP($A62,Øvrige_Krav_DATA!$A:$D,D$11,FALSE),VLOOKUP($A62,Øvrige_Krav_DATA!$A:$D,D$11,FALSE))),"")</f>
        <v/>
      </c>
      <c r="E62" s="14">
        <v>50</v>
      </c>
    </row>
    <row r="63" spans="1:5" ht="24.75" hidden="1" customHeight="1" x14ac:dyDescent="0.25">
      <c r="A63" s="26" t="str">
        <f t="shared" si="0"/>
        <v>(Vælg)51</v>
      </c>
      <c r="B63" s="35" t="str">
        <f>IFERROR(IF(VLOOKUP($A63,Øvrige_Krav_DATA!$A:$D,B$11,FALSE)=0,"",VLOOKUP($A63,Øvrige_Krav_DATA!$A:$D,B$11,FALSE)),"")</f>
        <v/>
      </c>
      <c r="C63" s="35" t="str">
        <f>IFERROR(IF(VLOOKUP($A63,Øvrige_Krav_DATA!$A:$D,C$11,FALSE)=0,"",VLOOKUP($A63,Øvrige_Krav_DATA!$A:$D,C$11,FALSE)),"")</f>
        <v/>
      </c>
      <c r="D63" s="30" t="str">
        <f>IFERROR(IF(HYPERLINK(VLOOKUP($A63,Øvrige_Krav_DATA!$A:$D,D$11,FALSE),VLOOKUP($A63,Øvrige_Krav_DATA!$A:$D,D$11,FALSE))=0,"",HYPERLINK(VLOOKUP($A63,Øvrige_Krav_DATA!$A:$D,D$11,FALSE),VLOOKUP($A63,Øvrige_Krav_DATA!$A:$D,D$11,FALSE))),"")</f>
        <v/>
      </c>
      <c r="E63" s="14">
        <v>51</v>
      </c>
    </row>
    <row r="64" spans="1:5" ht="24.75" hidden="1" customHeight="1" x14ac:dyDescent="0.25">
      <c r="A64" s="26" t="str">
        <f t="shared" si="0"/>
        <v>(Vælg)52</v>
      </c>
      <c r="B64" s="35" t="str">
        <f>IFERROR(IF(VLOOKUP($A64,Øvrige_Krav_DATA!$A:$D,B$11,FALSE)=0,"",VLOOKUP($A64,Øvrige_Krav_DATA!$A:$D,B$11,FALSE)),"")</f>
        <v/>
      </c>
      <c r="C64" s="35" t="str">
        <f>IFERROR(IF(VLOOKUP($A64,Øvrige_Krav_DATA!$A:$D,C$11,FALSE)=0,"",VLOOKUP($A64,Øvrige_Krav_DATA!$A:$D,C$11,FALSE)),"")</f>
        <v/>
      </c>
      <c r="D64" s="30" t="str">
        <f>IFERROR(IF(HYPERLINK(VLOOKUP($A64,Øvrige_Krav_DATA!$A:$D,D$11,FALSE),VLOOKUP($A64,Øvrige_Krav_DATA!$A:$D,D$11,FALSE))=0,"",HYPERLINK(VLOOKUP($A64,Øvrige_Krav_DATA!$A:$D,D$11,FALSE),VLOOKUP($A64,Øvrige_Krav_DATA!$A:$D,D$11,FALSE))),"")</f>
        <v/>
      </c>
      <c r="E64" s="14">
        <v>52</v>
      </c>
    </row>
    <row r="65" spans="1:5" ht="24.75" hidden="1" customHeight="1" x14ac:dyDescent="0.25">
      <c r="A65" s="26" t="str">
        <f t="shared" si="0"/>
        <v>(Vælg)53</v>
      </c>
      <c r="B65" s="35" t="str">
        <f>IFERROR(IF(VLOOKUP($A65,Øvrige_Krav_DATA!$A:$D,B$11,FALSE)=0,"",VLOOKUP($A65,Øvrige_Krav_DATA!$A:$D,B$11,FALSE)),"")</f>
        <v/>
      </c>
      <c r="C65" s="35" t="str">
        <f>IFERROR(IF(VLOOKUP($A65,Øvrige_Krav_DATA!$A:$D,C$11,FALSE)=0,"",VLOOKUP($A65,Øvrige_Krav_DATA!$A:$D,C$11,FALSE)),"")</f>
        <v/>
      </c>
      <c r="D65" s="30" t="str">
        <f>IFERROR(IF(HYPERLINK(VLOOKUP($A65,Øvrige_Krav_DATA!$A:$D,D$11,FALSE),VLOOKUP($A65,Øvrige_Krav_DATA!$A:$D,D$11,FALSE))=0,"",HYPERLINK(VLOOKUP($A65,Øvrige_Krav_DATA!$A:$D,D$11,FALSE),VLOOKUP($A65,Øvrige_Krav_DATA!$A:$D,D$11,FALSE))),"")</f>
        <v/>
      </c>
      <c r="E65" s="14">
        <v>53</v>
      </c>
    </row>
    <row r="66" spans="1:5" ht="24.75" hidden="1" customHeight="1" x14ac:dyDescent="0.25">
      <c r="A66" s="26" t="str">
        <f t="shared" si="0"/>
        <v>(Vælg)54</v>
      </c>
      <c r="B66" s="35" t="str">
        <f>IFERROR(IF(VLOOKUP($A66,Øvrige_Krav_DATA!$A:$D,B$11,FALSE)=0,"",VLOOKUP($A66,Øvrige_Krav_DATA!$A:$D,B$11,FALSE)),"")</f>
        <v/>
      </c>
      <c r="C66" s="35" t="str">
        <f>IFERROR(IF(VLOOKUP($A66,Øvrige_Krav_DATA!$A:$D,C$11,FALSE)=0,"",VLOOKUP($A66,Øvrige_Krav_DATA!$A:$D,C$11,FALSE)),"")</f>
        <v/>
      </c>
      <c r="D66" s="30" t="str">
        <f>IFERROR(IF(HYPERLINK(VLOOKUP($A66,Øvrige_Krav_DATA!$A:$D,D$11,FALSE),VLOOKUP($A66,Øvrige_Krav_DATA!$A:$D,D$11,FALSE))=0,"",HYPERLINK(VLOOKUP($A66,Øvrige_Krav_DATA!$A:$D,D$11,FALSE),VLOOKUP($A66,Øvrige_Krav_DATA!$A:$D,D$11,FALSE))),"")</f>
        <v/>
      </c>
      <c r="E66" s="14">
        <v>54</v>
      </c>
    </row>
    <row r="67" spans="1:5" ht="24.75" hidden="1" customHeight="1" x14ac:dyDescent="0.25">
      <c r="A67" s="26" t="str">
        <f t="shared" si="0"/>
        <v>(Vælg)55</v>
      </c>
      <c r="B67" s="35" t="str">
        <f>IFERROR(IF(VLOOKUP($A67,Øvrige_Krav_DATA!$A:$D,B$11,FALSE)=0,"",VLOOKUP($A67,Øvrige_Krav_DATA!$A:$D,B$11,FALSE)),"")</f>
        <v/>
      </c>
      <c r="C67" s="35" t="str">
        <f>IFERROR(IF(VLOOKUP($A67,Øvrige_Krav_DATA!$A:$D,C$11,FALSE)=0,"",VLOOKUP($A67,Øvrige_Krav_DATA!$A:$D,C$11,FALSE)),"")</f>
        <v/>
      </c>
      <c r="D67" s="30" t="str">
        <f>IFERROR(IF(HYPERLINK(VLOOKUP($A67,Øvrige_Krav_DATA!$A:$D,D$11,FALSE),VLOOKUP($A67,Øvrige_Krav_DATA!$A:$D,D$11,FALSE))=0,"",HYPERLINK(VLOOKUP($A67,Øvrige_Krav_DATA!$A:$D,D$11,FALSE),VLOOKUP($A67,Øvrige_Krav_DATA!$A:$D,D$11,FALSE))),"")</f>
        <v/>
      </c>
      <c r="E67" s="14">
        <v>55</v>
      </c>
    </row>
    <row r="68" spans="1:5" ht="24.75" hidden="1" customHeight="1" x14ac:dyDescent="0.25">
      <c r="A68" s="26" t="str">
        <f t="shared" si="0"/>
        <v>(Vælg)56</v>
      </c>
      <c r="B68" s="35" t="str">
        <f>IFERROR(IF(VLOOKUP($A68,Øvrige_Krav_DATA!$A:$D,B$11,FALSE)=0,"",VLOOKUP($A68,Øvrige_Krav_DATA!$A:$D,B$11,FALSE)),"")</f>
        <v/>
      </c>
      <c r="C68" s="35" t="str">
        <f>IFERROR(IF(VLOOKUP($A68,Øvrige_Krav_DATA!$A:$D,C$11,FALSE)=0,"",VLOOKUP($A68,Øvrige_Krav_DATA!$A:$D,C$11,FALSE)),"")</f>
        <v/>
      </c>
      <c r="D68" s="30" t="str">
        <f>IFERROR(IF(HYPERLINK(VLOOKUP($A68,Øvrige_Krav_DATA!$A:$D,D$11,FALSE),VLOOKUP($A68,Øvrige_Krav_DATA!$A:$D,D$11,FALSE))=0,"",HYPERLINK(VLOOKUP($A68,Øvrige_Krav_DATA!$A:$D,D$11,FALSE),VLOOKUP($A68,Øvrige_Krav_DATA!$A:$D,D$11,FALSE))),"")</f>
        <v/>
      </c>
      <c r="E68" s="14">
        <v>56</v>
      </c>
    </row>
    <row r="69" spans="1:5" ht="24.75" hidden="1" customHeight="1" x14ac:dyDescent="0.25">
      <c r="A69" s="26" t="str">
        <f t="shared" si="0"/>
        <v>(Vælg)57</v>
      </c>
      <c r="B69" s="35" t="str">
        <f>IFERROR(IF(VLOOKUP($A69,Øvrige_Krav_DATA!$A:$D,B$11,FALSE)=0,"",VLOOKUP($A69,Øvrige_Krav_DATA!$A:$D,B$11,FALSE)),"")</f>
        <v/>
      </c>
      <c r="C69" s="35" t="str">
        <f>IFERROR(IF(VLOOKUP($A69,Øvrige_Krav_DATA!$A:$D,C$11,FALSE)=0,"",VLOOKUP($A69,Øvrige_Krav_DATA!$A:$D,C$11,FALSE)),"")</f>
        <v/>
      </c>
      <c r="D69" s="30" t="str">
        <f>IFERROR(IF(HYPERLINK(VLOOKUP($A69,Øvrige_Krav_DATA!$A:$D,D$11,FALSE),VLOOKUP($A69,Øvrige_Krav_DATA!$A:$D,D$11,FALSE))=0,"",HYPERLINK(VLOOKUP($A69,Øvrige_Krav_DATA!$A:$D,D$11,FALSE),VLOOKUP($A69,Øvrige_Krav_DATA!$A:$D,D$11,FALSE))),"")</f>
        <v/>
      </c>
      <c r="E69" s="14">
        <v>57</v>
      </c>
    </row>
    <row r="70" spans="1:5" ht="24.75" hidden="1" customHeight="1" x14ac:dyDescent="0.25">
      <c r="A70" s="26" t="str">
        <f t="shared" si="0"/>
        <v>(Vælg)58</v>
      </c>
      <c r="B70" s="35" t="str">
        <f>IFERROR(IF(VLOOKUP($A70,Øvrige_Krav_DATA!$A:$D,B$11,FALSE)=0,"",VLOOKUP($A70,Øvrige_Krav_DATA!$A:$D,B$11,FALSE)),"")</f>
        <v/>
      </c>
      <c r="C70" s="35" t="str">
        <f>IFERROR(IF(VLOOKUP($A70,Øvrige_Krav_DATA!$A:$D,C$11,FALSE)=0,"",VLOOKUP($A70,Øvrige_Krav_DATA!$A:$D,C$11,FALSE)),"")</f>
        <v/>
      </c>
      <c r="D70" s="30" t="str">
        <f>IFERROR(IF(HYPERLINK(VLOOKUP($A70,Øvrige_Krav_DATA!$A:$D,D$11,FALSE),VLOOKUP($A70,Øvrige_Krav_DATA!$A:$D,D$11,FALSE))=0,"",HYPERLINK(VLOOKUP($A70,Øvrige_Krav_DATA!$A:$D,D$11,FALSE),VLOOKUP($A70,Øvrige_Krav_DATA!$A:$D,D$11,FALSE))),"")</f>
        <v/>
      </c>
      <c r="E70" s="14">
        <v>58</v>
      </c>
    </row>
    <row r="71" spans="1:5" ht="24.75" hidden="1" customHeight="1" x14ac:dyDescent="0.25">
      <c r="A71" s="26" t="str">
        <f t="shared" si="0"/>
        <v>(Vælg)59</v>
      </c>
      <c r="B71" s="35" t="str">
        <f>IFERROR(IF(VLOOKUP($A71,Øvrige_Krav_DATA!$A:$D,B$11,FALSE)=0,"",VLOOKUP($A71,Øvrige_Krav_DATA!$A:$D,B$11,FALSE)),"")</f>
        <v/>
      </c>
      <c r="C71" s="35" t="str">
        <f>IFERROR(IF(VLOOKUP($A71,Øvrige_Krav_DATA!$A:$D,C$11,FALSE)=0,"",VLOOKUP($A71,Øvrige_Krav_DATA!$A:$D,C$11,FALSE)),"")</f>
        <v/>
      </c>
      <c r="D71" s="30" t="str">
        <f>IFERROR(IF(HYPERLINK(VLOOKUP($A71,Øvrige_Krav_DATA!$A:$D,D$11,FALSE),VLOOKUP($A71,Øvrige_Krav_DATA!$A:$D,D$11,FALSE))=0,"",HYPERLINK(VLOOKUP($A71,Øvrige_Krav_DATA!$A:$D,D$11,FALSE),VLOOKUP($A71,Øvrige_Krav_DATA!$A:$D,D$11,FALSE))),"")</f>
        <v/>
      </c>
      <c r="E71" s="14">
        <v>59</v>
      </c>
    </row>
    <row r="72" spans="1:5" ht="24.75" hidden="1" customHeight="1" x14ac:dyDescent="0.25">
      <c r="A72" s="26" t="str">
        <f t="shared" si="0"/>
        <v>(Vælg)60</v>
      </c>
      <c r="B72" s="35" t="str">
        <f>IFERROR(IF(VLOOKUP($A72,Øvrige_Krav_DATA!$A:$D,B$11,FALSE)=0,"",VLOOKUP($A72,Øvrige_Krav_DATA!$A:$D,B$11,FALSE)),"")</f>
        <v/>
      </c>
      <c r="C72" s="35" t="str">
        <f>IFERROR(IF(VLOOKUP($A72,Øvrige_Krav_DATA!$A:$D,C$11,FALSE)=0,"",VLOOKUP($A72,Øvrige_Krav_DATA!$A:$D,C$11,FALSE)),"")</f>
        <v/>
      </c>
      <c r="D72" s="30" t="str">
        <f>IFERROR(IF(HYPERLINK(VLOOKUP($A72,Øvrige_Krav_DATA!$A:$D,D$11,FALSE),VLOOKUP($A72,Øvrige_Krav_DATA!$A:$D,D$11,FALSE))=0,"",HYPERLINK(VLOOKUP($A72,Øvrige_Krav_DATA!$A:$D,D$11,FALSE),VLOOKUP($A72,Øvrige_Krav_DATA!$A:$D,D$11,FALSE))),"")</f>
        <v/>
      </c>
      <c r="E72" s="14">
        <v>60</v>
      </c>
    </row>
    <row r="73" spans="1:5" ht="24.75" hidden="1" customHeight="1" x14ac:dyDescent="0.25">
      <c r="A73" s="26" t="str">
        <f t="shared" si="0"/>
        <v>(Vælg)61</v>
      </c>
      <c r="B73" s="35" t="str">
        <f>IFERROR(IF(VLOOKUP($A73,Øvrige_Krav_DATA!$A:$D,B$11,FALSE)=0,"",VLOOKUP($A73,Øvrige_Krav_DATA!$A:$D,B$11,FALSE)),"")</f>
        <v/>
      </c>
      <c r="C73" s="35" t="str">
        <f>IFERROR(IF(VLOOKUP($A73,Øvrige_Krav_DATA!$A:$D,C$11,FALSE)=0,"",VLOOKUP($A73,Øvrige_Krav_DATA!$A:$D,C$11,FALSE)),"")</f>
        <v/>
      </c>
      <c r="D73" s="30" t="str">
        <f>IFERROR(IF(HYPERLINK(VLOOKUP($A73,Øvrige_Krav_DATA!$A:$D,D$11,FALSE),VLOOKUP($A73,Øvrige_Krav_DATA!$A:$D,D$11,FALSE))=0,"",HYPERLINK(VLOOKUP($A73,Øvrige_Krav_DATA!$A:$D,D$11,FALSE),VLOOKUP($A73,Øvrige_Krav_DATA!$A:$D,D$11,FALSE))),"")</f>
        <v/>
      </c>
      <c r="E73" s="14">
        <v>61</v>
      </c>
    </row>
    <row r="74" spans="1:5" ht="24.75" hidden="1" customHeight="1" x14ac:dyDescent="0.25">
      <c r="A74" s="26" t="str">
        <f t="shared" si="0"/>
        <v>(Vælg)62</v>
      </c>
      <c r="B74" s="35" t="str">
        <f>IFERROR(IF(VLOOKUP($A74,Øvrige_Krav_DATA!$A:$D,B$11,FALSE)=0,"",VLOOKUP($A74,Øvrige_Krav_DATA!$A:$D,B$11,FALSE)),"")</f>
        <v/>
      </c>
      <c r="C74" s="35" t="str">
        <f>IFERROR(IF(VLOOKUP($A74,Øvrige_Krav_DATA!$A:$D,C$11,FALSE)=0,"",VLOOKUP($A74,Øvrige_Krav_DATA!$A:$D,C$11,FALSE)),"")</f>
        <v/>
      </c>
      <c r="D74" s="30" t="str">
        <f>IFERROR(IF(HYPERLINK(VLOOKUP($A74,Øvrige_Krav_DATA!$A:$D,D$11,FALSE),VLOOKUP($A74,Øvrige_Krav_DATA!$A:$D,D$11,FALSE))=0,"",HYPERLINK(VLOOKUP($A74,Øvrige_Krav_DATA!$A:$D,D$11,FALSE),VLOOKUP($A74,Øvrige_Krav_DATA!$A:$D,D$11,FALSE))),"")</f>
        <v/>
      </c>
      <c r="E74" s="14">
        <v>62</v>
      </c>
    </row>
    <row r="75" spans="1:5" ht="24.75" hidden="1" customHeight="1" x14ac:dyDescent="0.25">
      <c r="A75" s="26" t="str">
        <f t="shared" si="0"/>
        <v>(Vælg)63</v>
      </c>
      <c r="B75" s="35" t="str">
        <f>IFERROR(IF(VLOOKUP($A75,Øvrige_Krav_DATA!$A:$D,B$11,FALSE)=0,"",VLOOKUP($A75,Øvrige_Krav_DATA!$A:$D,B$11,FALSE)),"")</f>
        <v/>
      </c>
      <c r="C75" s="35" t="str">
        <f>IFERROR(IF(VLOOKUP($A75,Øvrige_Krav_DATA!$A:$D,C$11,FALSE)=0,"",VLOOKUP($A75,Øvrige_Krav_DATA!$A:$D,C$11,FALSE)),"")</f>
        <v/>
      </c>
      <c r="D75" s="30" t="str">
        <f>IFERROR(IF(HYPERLINK(VLOOKUP($A75,Øvrige_Krav_DATA!$A:$D,D$11,FALSE),VLOOKUP($A75,Øvrige_Krav_DATA!$A:$D,D$11,FALSE))=0,"",HYPERLINK(VLOOKUP($A75,Øvrige_Krav_DATA!$A:$D,D$11,FALSE),VLOOKUP($A75,Øvrige_Krav_DATA!$A:$D,D$11,FALSE))),"")</f>
        <v/>
      </c>
      <c r="E75" s="14">
        <v>63</v>
      </c>
    </row>
    <row r="76" spans="1:5" ht="24.75" hidden="1" customHeight="1" x14ac:dyDescent="0.25">
      <c r="A76" s="26" t="str">
        <f t="shared" si="0"/>
        <v>(Vælg)64</v>
      </c>
      <c r="B76" s="35" t="str">
        <f>IFERROR(IF(VLOOKUP($A76,Øvrige_Krav_DATA!$A:$D,B$11,FALSE)=0,"",VLOOKUP($A76,Øvrige_Krav_DATA!$A:$D,B$11,FALSE)),"")</f>
        <v/>
      </c>
      <c r="C76" s="35" t="str">
        <f>IFERROR(IF(VLOOKUP($A76,Øvrige_Krav_DATA!$A:$D,C$11,FALSE)=0,"",VLOOKUP($A76,Øvrige_Krav_DATA!$A:$D,C$11,FALSE)),"")</f>
        <v/>
      </c>
      <c r="D76" s="30" t="str">
        <f>IFERROR(IF(HYPERLINK(VLOOKUP($A76,Øvrige_Krav_DATA!$A:$D,D$11,FALSE),VLOOKUP($A76,Øvrige_Krav_DATA!$A:$D,D$11,FALSE))=0,"",HYPERLINK(VLOOKUP($A76,Øvrige_Krav_DATA!$A:$D,D$11,FALSE),VLOOKUP($A76,Øvrige_Krav_DATA!$A:$D,D$11,FALSE))),"")</f>
        <v/>
      </c>
      <c r="E76" s="14">
        <v>64</v>
      </c>
    </row>
    <row r="77" spans="1:5" ht="24.75" hidden="1" customHeight="1" x14ac:dyDescent="0.25">
      <c r="A77" s="26" t="str">
        <f t="shared" si="0"/>
        <v>(Vælg)65</v>
      </c>
      <c r="B77" s="35" t="str">
        <f>IFERROR(IF(VLOOKUP($A77,Øvrige_Krav_DATA!$A:$D,B$11,FALSE)=0,"",VLOOKUP($A77,Øvrige_Krav_DATA!$A:$D,B$11,FALSE)),"")</f>
        <v/>
      </c>
      <c r="C77" s="35" t="str">
        <f>IFERROR(IF(VLOOKUP($A77,Øvrige_Krav_DATA!$A:$D,C$11,FALSE)=0,"",VLOOKUP($A77,Øvrige_Krav_DATA!$A:$D,C$11,FALSE)),"")</f>
        <v/>
      </c>
      <c r="D77" s="30" t="str">
        <f>IFERROR(IF(HYPERLINK(VLOOKUP($A77,Øvrige_Krav_DATA!$A:$D,D$11,FALSE),VLOOKUP($A77,Øvrige_Krav_DATA!$A:$D,D$11,FALSE))=0,"",HYPERLINK(VLOOKUP($A77,Øvrige_Krav_DATA!$A:$D,D$11,FALSE),VLOOKUP($A77,Øvrige_Krav_DATA!$A:$D,D$11,FALSE))),"")</f>
        <v/>
      </c>
      <c r="E77" s="14">
        <v>65</v>
      </c>
    </row>
    <row r="78" spans="1:5" ht="24.75" hidden="1" customHeight="1" x14ac:dyDescent="0.25">
      <c r="A78" s="26" t="str">
        <f t="shared" ref="A78:A100" si="1">CONCATENATE($C$6,E78)</f>
        <v>(Vælg)66</v>
      </c>
      <c r="B78" s="35" t="str">
        <f>IFERROR(IF(VLOOKUP($A78,Øvrige_Krav_DATA!$A:$D,B$11,FALSE)=0,"",VLOOKUP($A78,Øvrige_Krav_DATA!$A:$D,B$11,FALSE)),"")</f>
        <v/>
      </c>
      <c r="C78" s="35" t="str">
        <f>IFERROR(IF(VLOOKUP($A78,Øvrige_Krav_DATA!$A:$D,C$11,FALSE)=0,"",VLOOKUP($A78,Øvrige_Krav_DATA!$A:$D,C$11,FALSE)),"")</f>
        <v/>
      </c>
      <c r="D78" s="30" t="str">
        <f>IFERROR(IF(HYPERLINK(VLOOKUP($A78,Øvrige_Krav_DATA!$A:$D,D$11,FALSE),VLOOKUP($A78,Øvrige_Krav_DATA!$A:$D,D$11,FALSE))=0,"",HYPERLINK(VLOOKUP($A78,Øvrige_Krav_DATA!$A:$D,D$11,FALSE),VLOOKUP($A78,Øvrige_Krav_DATA!$A:$D,D$11,FALSE))),"")</f>
        <v/>
      </c>
      <c r="E78" s="14">
        <v>66</v>
      </c>
    </row>
    <row r="79" spans="1:5" ht="24.75" hidden="1" customHeight="1" x14ac:dyDescent="0.25">
      <c r="A79" s="26" t="str">
        <f t="shared" si="1"/>
        <v>(Vælg)67</v>
      </c>
      <c r="B79" s="35" t="str">
        <f>IFERROR(IF(VLOOKUP($A79,Øvrige_Krav_DATA!$A:$D,B$11,FALSE)=0,"",VLOOKUP($A79,Øvrige_Krav_DATA!$A:$D,B$11,FALSE)),"")</f>
        <v/>
      </c>
      <c r="C79" s="35" t="str">
        <f>IFERROR(IF(VLOOKUP($A79,Øvrige_Krav_DATA!$A:$D,C$11,FALSE)=0,"",VLOOKUP($A79,Øvrige_Krav_DATA!$A:$D,C$11,FALSE)),"")</f>
        <v/>
      </c>
      <c r="D79" s="30" t="str">
        <f>IFERROR(IF(HYPERLINK(VLOOKUP($A79,Øvrige_Krav_DATA!$A:$D,D$11,FALSE),VLOOKUP($A79,Øvrige_Krav_DATA!$A:$D,D$11,FALSE))=0,"",HYPERLINK(VLOOKUP($A79,Øvrige_Krav_DATA!$A:$D,D$11,FALSE),VLOOKUP($A79,Øvrige_Krav_DATA!$A:$D,D$11,FALSE))),"")</f>
        <v/>
      </c>
      <c r="E79" s="14">
        <v>67</v>
      </c>
    </row>
    <row r="80" spans="1:5" ht="24.75" hidden="1" customHeight="1" x14ac:dyDescent="0.25">
      <c r="A80" s="26" t="str">
        <f t="shared" si="1"/>
        <v>(Vælg)68</v>
      </c>
      <c r="B80" s="35" t="str">
        <f>IFERROR(IF(VLOOKUP($A80,Øvrige_Krav_DATA!$A:$D,B$11,FALSE)=0,"",VLOOKUP($A80,Øvrige_Krav_DATA!$A:$D,B$11,FALSE)),"")</f>
        <v/>
      </c>
      <c r="C80" s="35" t="str">
        <f>IFERROR(IF(VLOOKUP($A80,Øvrige_Krav_DATA!$A:$D,C$11,FALSE)=0,"",VLOOKUP($A80,Øvrige_Krav_DATA!$A:$D,C$11,FALSE)),"")</f>
        <v/>
      </c>
      <c r="D80" s="30" t="str">
        <f>IFERROR(IF(HYPERLINK(VLOOKUP($A80,Øvrige_Krav_DATA!$A:$D,D$11,FALSE),VLOOKUP($A80,Øvrige_Krav_DATA!$A:$D,D$11,FALSE))=0,"",HYPERLINK(VLOOKUP($A80,Øvrige_Krav_DATA!$A:$D,D$11,FALSE),VLOOKUP($A80,Øvrige_Krav_DATA!$A:$D,D$11,FALSE))),"")</f>
        <v/>
      </c>
      <c r="E80" s="14">
        <v>68</v>
      </c>
    </row>
    <row r="81" spans="1:5" ht="24.75" hidden="1" customHeight="1" x14ac:dyDescent="0.25">
      <c r="A81" s="26" t="str">
        <f t="shared" si="1"/>
        <v>(Vælg)69</v>
      </c>
      <c r="B81" s="35" t="str">
        <f>IFERROR(IF(VLOOKUP($A81,Øvrige_Krav_DATA!$A:$D,B$11,FALSE)=0,"",VLOOKUP($A81,Øvrige_Krav_DATA!$A:$D,B$11,FALSE)),"")</f>
        <v/>
      </c>
      <c r="C81" s="35" t="str">
        <f>IFERROR(IF(VLOOKUP($A81,Øvrige_Krav_DATA!$A:$D,C$11,FALSE)=0,"",VLOOKUP($A81,Øvrige_Krav_DATA!$A:$D,C$11,FALSE)),"")</f>
        <v/>
      </c>
      <c r="D81" s="30" t="str">
        <f>IFERROR(IF(HYPERLINK(VLOOKUP($A81,Øvrige_Krav_DATA!$A:$D,D$11,FALSE),VLOOKUP($A81,Øvrige_Krav_DATA!$A:$D,D$11,FALSE))=0,"",HYPERLINK(VLOOKUP($A81,Øvrige_Krav_DATA!$A:$D,D$11,FALSE),VLOOKUP($A81,Øvrige_Krav_DATA!$A:$D,D$11,FALSE))),"")</f>
        <v/>
      </c>
      <c r="E81" s="14">
        <v>69</v>
      </c>
    </row>
    <row r="82" spans="1:5" ht="24.75" hidden="1" customHeight="1" x14ac:dyDescent="0.25">
      <c r="A82" s="26" t="str">
        <f t="shared" si="1"/>
        <v>(Vælg)70</v>
      </c>
      <c r="B82" s="35" t="str">
        <f>IFERROR(IF(VLOOKUP($A82,Øvrige_Krav_DATA!$A:$D,B$11,FALSE)=0,"",VLOOKUP($A82,Øvrige_Krav_DATA!$A:$D,B$11,FALSE)),"")</f>
        <v/>
      </c>
      <c r="C82" s="35" t="str">
        <f>IFERROR(IF(VLOOKUP($A82,Øvrige_Krav_DATA!$A:$D,C$11,FALSE)=0,"",VLOOKUP($A82,Øvrige_Krav_DATA!$A:$D,C$11,FALSE)),"")</f>
        <v/>
      </c>
      <c r="D82" s="30" t="str">
        <f>IFERROR(IF(HYPERLINK(VLOOKUP($A82,Øvrige_Krav_DATA!$A:$D,D$11,FALSE),VLOOKUP($A82,Øvrige_Krav_DATA!$A:$D,D$11,FALSE))=0,"",HYPERLINK(VLOOKUP($A82,Øvrige_Krav_DATA!$A:$D,D$11,FALSE),VLOOKUP($A82,Øvrige_Krav_DATA!$A:$D,D$11,FALSE))),"")</f>
        <v/>
      </c>
      <c r="E82" s="14">
        <v>70</v>
      </c>
    </row>
    <row r="83" spans="1:5" ht="24.75" hidden="1" customHeight="1" x14ac:dyDescent="0.25">
      <c r="A83" s="26" t="str">
        <f t="shared" si="1"/>
        <v>(Vælg)71</v>
      </c>
      <c r="B83" s="35" t="str">
        <f>IFERROR(IF(VLOOKUP($A83,Øvrige_Krav_DATA!$A:$D,B$11,FALSE)=0,"",VLOOKUP($A83,Øvrige_Krav_DATA!$A:$D,B$11,FALSE)),"")</f>
        <v/>
      </c>
      <c r="C83" s="35" t="str">
        <f>IFERROR(IF(VLOOKUP($A83,Øvrige_Krav_DATA!$A:$D,C$11,FALSE)=0,"",VLOOKUP($A83,Øvrige_Krav_DATA!$A:$D,C$11,FALSE)),"")</f>
        <v/>
      </c>
      <c r="D83" s="30" t="str">
        <f>IFERROR(IF(HYPERLINK(VLOOKUP($A83,Øvrige_Krav_DATA!$A:$D,D$11,FALSE),VLOOKUP($A83,Øvrige_Krav_DATA!$A:$D,D$11,FALSE))=0,"",HYPERLINK(VLOOKUP($A83,Øvrige_Krav_DATA!$A:$D,D$11,FALSE),VLOOKUP($A83,Øvrige_Krav_DATA!$A:$D,D$11,FALSE))),"")</f>
        <v/>
      </c>
      <c r="E83" s="14">
        <v>71</v>
      </c>
    </row>
    <row r="84" spans="1:5" ht="24.75" hidden="1" customHeight="1" x14ac:dyDescent="0.25">
      <c r="A84" s="26" t="str">
        <f t="shared" si="1"/>
        <v>(Vælg)72</v>
      </c>
      <c r="B84" s="35" t="str">
        <f>IFERROR(IF(VLOOKUP($A84,Øvrige_Krav_DATA!$A:$D,B$11,FALSE)=0,"",VLOOKUP($A84,Øvrige_Krav_DATA!$A:$D,B$11,FALSE)),"")</f>
        <v/>
      </c>
      <c r="C84" s="35" t="str">
        <f>IFERROR(IF(VLOOKUP($A84,Øvrige_Krav_DATA!$A:$D,C$11,FALSE)=0,"",VLOOKUP($A84,Øvrige_Krav_DATA!$A:$D,C$11,FALSE)),"")</f>
        <v/>
      </c>
      <c r="D84" s="30" t="str">
        <f>IFERROR(IF(HYPERLINK(VLOOKUP($A84,Øvrige_Krav_DATA!$A:$D,D$11,FALSE),VLOOKUP($A84,Øvrige_Krav_DATA!$A:$D,D$11,FALSE))=0,"",HYPERLINK(VLOOKUP($A84,Øvrige_Krav_DATA!$A:$D,D$11,FALSE),VLOOKUP($A84,Øvrige_Krav_DATA!$A:$D,D$11,FALSE))),"")</f>
        <v/>
      </c>
      <c r="E84" s="14">
        <v>72</v>
      </c>
    </row>
    <row r="85" spans="1:5" ht="24.75" hidden="1" customHeight="1" x14ac:dyDescent="0.25">
      <c r="A85" s="26" t="str">
        <f t="shared" si="1"/>
        <v>(Vælg)73</v>
      </c>
      <c r="B85" s="35" t="str">
        <f>IFERROR(IF(VLOOKUP($A85,Øvrige_Krav_DATA!$A:$D,B$11,FALSE)=0,"",VLOOKUP($A85,Øvrige_Krav_DATA!$A:$D,B$11,FALSE)),"")</f>
        <v/>
      </c>
      <c r="C85" s="35" t="str">
        <f>IFERROR(IF(VLOOKUP($A85,Øvrige_Krav_DATA!$A:$D,C$11,FALSE)=0,"",VLOOKUP($A85,Øvrige_Krav_DATA!$A:$D,C$11,FALSE)),"")</f>
        <v/>
      </c>
      <c r="D85" s="30" t="str">
        <f>IFERROR(IF(HYPERLINK(VLOOKUP($A85,Øvrige_Krav_DATA!$A:$D,D$11,FALSE),VLOOKUP($A85,Øvrige_Krav_DATA!$A:$D,D$11,FALSE))=0,"",HYPERLINK(VLOOKUP($A85,Øvrige_Krav_DATA!$A:$D,D$11,FALSE),VLOOKUP($A85,Øvrige_Krav_DATA!$A:$D,D$11,FALSE))),"")</f>
        <v/>
      </c>
      <c r="E85" s="14">
        <v>73</v>
      </c>
    </row>
    <row r="86" spans="1:5" ht="24.75" hidden="1" customHeight="1" x14ac:dyDescent="0.25">
      <c r="A86" s="26" t="str">
        <f t="shared" si="1"/>
        <v>(Vælg)74</v>
      </c>
      <c r="B86" s="35" t="str">
        <f>IFERROR(IF(VLOOKUP($A86,Øvrige_Krav_DATA!$A:$D,B$11,FALSE)=0,"",VLOOKUP($A86,Øvrige_Krav_DATA!$A:$D,B$11,FALSE)),"")</f>
        <v/>
      </c>
      <c r="C86" s="35" t="str">
        <f>IFERROR(IF(VLOOKUP($A86,Øvrige_Krav_DATA!$A:$D,C$11,FALSE)=0,"",VLOOKUP($A86,Øvrige_Krav_DATA!$A:$D,C$11,FALSE)),"")</f>
        <v/>
      </c>
      <c r="D86" s="30" t="str">
        <f>IFERROR(IF(HYPERLINK(VLOOKUP($A86,Øvrige_Krav_DATA!$A:$D,D$11,FALSE),VLOOKUP($A86,Øvrige_Krav_DATA!$A:$D,D$11,FALSE))=0,"",HYPERLINK(VLOOKUP($A86,Øvrige_Krav_DATA!$A:$D,D$11,FALSE),VLOOKUP($A86,Øvrige_Krav_DATA!$A:$D,D$11,FALSE))),"")</f>
        <v/>
      </c>
      <c r="E86" s="14">
        <v>74</v>
      </c>
    </row>
    <row r="87" spans="1:5" ht="24.75" hidden="1" customHeight="1" x14ac:dyDescent="0.25">
      <c r="A87" s="26" t="str">
        <f t="shared" si="1"/>
        <v>(Vælg)75</v>
      </c>
      <c r="B87" s="35" t="str">
        <f>IFERROR(IF(VLOOKUP($A87,Øvrige_Krav_DATA!$A:$D,B$11,FALSE)=0,"",VLOOKUP($A87,Øvrige_Krav_DATA!$A:$D,B$11,FALSE)),"")</f>
        <v/>
      </c>
      <c r="C87" s="35" t="str">
        <f>IFERROR(IF(VLOOKUP($A87,Øvrige_Krav_DATA!$A:$D,C$11,FALSE)=0,"",VLOOKUP($A87,Øvrige_Krav_DATA!$A:$D,C$11,FALSE)),"")</f>
        <v/>
      </c>
      <c r="D87" s="30" t="str">
        <f>IFERROR(IF(HYPERLINK(VLOOKUP($A87,Øvrige_Krav_DATA!$A:$D,D$11,FALSE),VLOOKUP($A87,Øvrige_Krav_DATA!$A:$D,D$11,FALSE))=0,"",HYPERLINK(VLOOKUP($A87,Øvrige_Krav_DATA!$A:$D,D$11,FALSE),VLOOKUP($A87,Øvrige_Krav_DATA!$A:$D,D$11,FALSE))),"")</f>
        <v/>
      </c>
      <c r="E87" s="14">
        <v>75</v>
      </c>
    </row>
    <row r="88" spans="1:5" ht="24.75" hidden="1" customHeight="1" x14ac:dyDescent="0.25">
      <c r="A88" s="26" t="str">
        <f t="shared" si="1"/>
        <v>(Vælg)76</v>
      </c>
      <c r="B88" s="35" t="str">
        <f>IFERROR(IF(VLOOKUP($A88,Øvrige_Krav_DATA!$A:$D,B$11,FALSE)=0,"",VLOOKUP($A88,Øvrige_Krav_DATA!$A:$D,B$11,FALSE)),"")</f>
        <v/>
      </c>
      <c r="C88" s="35" t="str">
        <f>IFERROR(IF(VLOOKUP($A88,Øvrige_Krav_DATA!$A:$D,C$11,FALSE)=0,"",VLOOKUP($A88,Øvrige_Krav_DATA!$A:$D,C$11,FALSE)),"")</f>
        <v/>
      </c>
      <c r="D88" s="30" t="str">
        <f>IFERROR(IF(HYPERLINK(VLOOKUP($A88,Øvrige_Krav_DATA!$A:$D,D$11,FALSE),VLOOKUP($A88,Øvrige_Krav_DATA!$A:$D,D$11,FALSE))=0,"",HYPERLINK(VLOOKUP($A88,Øvrige_Krav_DATA!$A:$D,D$11,FALSE),VLOOKUP($A88,Øvrige_Krav_DATA!$A:$D,D$11,FALSE))),"")</f>
        <v/>
      </c>
      <c r="E88" s="14">
        <v>76</v>
      </c>
    </row>
    <row r="89" spans="1:5" ht="24.75" hidden="1" customHeight="1" x14ac:dyDescent="0.25">
      <c r="A89" s="26" t="str">
        <f t="shared" si="1"/>
        <v>(Vælg)77</v>
      </c>
      <c r="B89" s="35" t="str">
        <f>IFERROR(IF(VLOOKUP($A89,Øvrige_Krav_DATA!$A:$D,B$11,FALSE)=0,"",VLOOKUP($A89,Øvrige_Krav_DATA!$A:$D,B$11,FALSE)),"")</f>
        <v/>
      </c>
      <c r="C89" s="35" t="str">
        <f>IFERROR(IF(VLOOKUP($A89,Øvrige_Krav_DATA!$A:$D,C$11,FALSE)=0,"",VLOOKUP($A89,Øvrige_Krav_DATA!$A:$D,C$11,FALSE)),"")</f>
        <v/>
      </c>
      <c r="D89" s="30" t="str">
        <f>IFERROR(IF(HYPERLINK(VLOOKUP($A89,Øvrige_Krav_DATA!$A:$D,D$11,FALSE),VLOOKUP($A89,Øvrige_Krav_DATA!$A:$D,D$11,FALSE))=0,"",HYPERLINK(VLOOKUP($A89,Øvrige_Krav_DATA!$A:$D,D$11,FALSE),VLOOKUP($A89,Øvrige_Krav_DATA!$A:$D,D$11,FALSE))),"")</f>
        <v/>
      </c>
      <c r="E89" s="14">
        <v>77</v>
      </c>
    </row>
    <row r="90" spans="1:5" ht="24.75" hidden="1" customHeight="1" x14ac:dyDescent="0.25">
      <c r="A90" s="26" t="str">
        <f t="shared" si="1"/>
        <v>(Vælg)78</v>
      </c>
      <c r="B90" s="35" t="str">
        <f>IFERROR(IF(VLOOKUP($A90,Øvrige_Krav_DATA!$A:$D,B$11,FALSE)=0,"",VLOOKUP($A90,Øvrige_Krav_DATA!$A:$D,B$11,FALSE)),"")</f>
        <v/>
      </c>
      <c r="C90" s="35" t="str">
        <f>IFERROR(IF(VLOOKUP($A90,Øvrige_Krav_DATA!$A:$D,C$11,FALSE)=0,"",VLOOKUP($A90,Øvrige_Krav_DATA!$A:$D,C$11,FALSE)),"")</f>
        <v/>
      </c>
      <c r="D90" s="30" t="str">
        <f>IFERROR(IF(HYPERLINK(VLOOKUP($A90,Øvrige_Krav_DATA!$A:$D,D$11,FALSE),VLOOKUP($A90,Øvrige_Krav_DATA!$A:$D,D$11,FALSE))=0,"",HYPERLINK(VLOOKUP($A90,Øvrige_Krav_DATA!$A:$D,D$11,FALSE),VLOOKUP($A90,Øvrige_Krav_DATA!$A:$D,D$11,FALSE))),"")</f>
        <v/>
      </c>
      <c r="E90" s="14">
        <v>78</v>
      </c>
    </row>
    <row r="91" spans="1:5" ht="24.75" hidden="1" customHeight="1" x14ac:dyDescent="0.25">
      <c r="A91" s="26" t="str">
        <f t="shared" si="1"/>
        <v>(Vælg)79</v>
      </c>
      <c r="B91" s="35" t="str">
        <f>IFERROR(IF(VLOOKUP($A91,Øvrige_Krav_DATA!$A:$D,B$11,FALSE)=0,"",VLOOKUP($A91,Øvrige_Krav_DATA!$A:$D,B$11,FALSE)),"")</f>
        <v/>
      </c>
      <c r="C91" s="35" t="str">
        <f>IFERROR(IF(VLOOKUP($A91,Øvrige_Krav_DATA!$A:$D,C$11,FALSE)=0,"",VLOOKUP($A91,Øvrige_Krav_DATA!$A:$D,C$11,FALSE)),"")</f>
        <v/>
      </c>
      <c r="D91" s="30" t="str">
        <f>IFERROR(IF(HYPERLINK(VLOOKUP($A91,Øvrige_Krav_DATA!$A:$D,D$11,FALSE),VLOOKUP($A91,Øvrige_Krav_DATA!$A:$D,D$11,FALSE))=0,"",HYPERLINK(VLOOKUP($A91,Øvrige_Krav_DATA!$A:$D,D$11,FALSE),VLOOKUP($A91,Øvrige_Krav_DATA!$A:$D,D$11,FALSE))),"")</f>
        <v/>
      </c>
      <c r="E91" s="14">
        <v>79</v>
      </c>
    </row>
    <row r="92" spans="1:5" ht="24.75" hidden="1" customHeight="1" x14ac:dyDescent="0.25">
      <c r="A92" s="26" t="str">
        <f t="shared" si="1"/>
        <v>(Vælg)80</v>
      </c>
      <c r="B92" s="35" t="str">
        <f>IFERROR(IF(VLOOKUP($A92,Øvrige_Krav_DATA!$A:$D,B$11,FALSE)=0,"",VLOOKUP($A92,Øvrige_Krav_DATA!$A:$D,B$11,FALSE)),"")</f>
        <v/>
      </c>
      <c r="C92" s="35" t="str">
        <f>IFERROR(IF(VLOOKUP($A92,Øvrige_Krav_DATA!$A:$D,C$11,FALSE)=0,"",VLOOKUP($A92,Øvrige_Krav_DATA!$A:$D,C$11,FALSE)),"")</f>
        <v/>
      </c>
      <c r="D92" s="30" t="str">
        <f>IFERROR(IF(HYPERLINK(VLOOKUP($A92,Øvrige_Krav_DATA!$A:$D,D$11,FALSE),VLOOKUP($A92,Øvrige_Krav_DATA!$A:$D,D$11,FALSE))=0,"",HYPERLINK(VLOOKUP($A92,Øvrige_Krav_DATA!$A:$D,D$11,FALSE),VLOOKUP($A92,Øvrige_Krav_DATA!$A:$D,D$11,FALSE))),"")</f>
        <v/>
      </c>
      <c r="E92" s="14">
        <v>80</v>
      </c>
    </row>
    <row r="93" spans="1:5" ht="24.75" hidden="1" customHeight="1" x14ac:dyDescent="0.25">
      <c r="A93" s="26" t="str">
        <f t="shared" si="1"/>
        <v>(Vælg)81</v>
      </c>
      <c r="B93" s="35" t="str">
        <f>IFERROR(IF(VLOOKUP($A93,Øvrige_Krav_DATA!$A:$D,B$11,FALSE)=0,"",VLOOKUP($A93,Øvrige_Krav_DATA!$A:$D,B$11,FALSE)),"")</f>
        <v/>
      </c>
      <c r="C93" s="35" t="str">
        <f>IFERROR(IF(VLOOKUP($A93,Øvrige_Krav_DATA!$A:$D,C$11,FALSE)=0,"",VLOOKUP($A93,Øvrige_Krav_DATA!$A:$D,C$11,FALSE)),"")</f>
        <v/>
      </c>
      <c r="D93" s="30" t="str">
        <f>IFERROR(IF(HYPERLINK(VLOOKUP($A93,Øvrige_Krav_DATA!$A:$D,D$11,FALSE),VLOOKUP($A93,Øvrige_Krav_DATA!$A:$D,D$11,FALSE))=0,"",HYPERLINK(VLOOKUP($A93,Øvrige_Krav_DATA!$A:$D,D$11,FALSE),VLOOKUP($A93,Øvrige_Krav_DATA!$A:$D,D$11,FALSE))),"")</f>
        <v/>
      </c>
      <c r="E93" s="14">
        <v>81</v>
      </c>
    </row>
    <row r="94" spans="1:5" ht="24.75" hidden="1" customHeight="1" x14ac:dyDescent="0.25">
      <c r="A94" s="26" t="str">
        <f t="shared" si="1"/>
        <v>(Vælg)82</v>
      </c>
      <c r="B94" s="35" t="str">
        <f>IFERROR(IF(VLOOKUP($A94,Øvrige_Krav_DATA!$A:$D,B$11,FALSE)=0,"",VLOOKUP($A94,Øvrige_Krav_DATA!$A:$D,B$11,FALSE)),"")</f>
        <v/>
      </c>
      <c r="C94" s="35" t="str">
        <f>IFERROR(IF(VLOOKUP($A94,Øvrige_Krav_DATA!$A:$D,C$11,FALSE)=0,"",VLOOKUP($A94,Øvrige_Krav_DATA!$A:$D,C$11,FALSE)),"")</f>
        <v/>
      </c>
      <c r="D94" s="30" t="str">
        <f>IFERROR(IF(HYPERLINK(VLOOKUP($A94,Øvrige_Krav_DATA!$A:$D,D$11,FALSE),VLOOKUP($A94,Øvrige_Krav_DATA!$A:$D,D$11,FALSE))=0,"",HYPERLINK(VLOOKUP($A94,Øvrige_Krav_DATA!$A:$D,D$11,FALSE),VLOOKUP($A94,Øvrige_Krav_DATA!$A:$D,D$11,FALSE))),"")</f>
        <v/>
      </c>
      <c r="E94" s="14">
        <v>82</v>
      </c>
    </row>
    <row r="95" spans="1:5" ht="24.75" hidden="1" customHeight="1" x14ac:dyDescent="0.25">
      <c r="A95" s="26" t="str">
        <f t="shared" si="1"/>
        <v>(Vælg)83</v>
      </c>
      <c r="B95" s="35" t="str">
        <f>IFERROR(IF(VLOOKUP($A95,Øvrige_Krav_DATA!$A:$D,B$11,FALSE)=0,"",VLOOKUP($A95,Øvrige_Krav_DATA!$A:$D,B$11,FALSE)),"")</f>
        <v/>
      </c>
      <c r="C95" s="35" t="str">
        <f>IFERROR(IF(VLOOKUP($A95,Øvrige_Krav_DATA!$A:$D,C$11,FALSE)=0,"",VLOOKUP($A95,Øvrige_Krav_DATA!$A:$D,C$11,FALSE)),"")</f>
        <v/>
      </c>
      <c r="D95" s="30" t="str">
        <f>IFERROR(IF(HYPERLINK(VLOOKUP($A95,Øvrige_Krav_DATA!$A:$D,D$11,FALSE),VLOOKUP($A95,Øvrige_Krav_DATA!$A:$D,D$11,FALSE))=0,"",HYPERLINK(VLOOKUP($A95,Øvrige_Krav_DATA!$A:$D,D$11,FALSE),VLOOKUP($A95,Øvrige_Krav_DATA!$A:$D,D$11,FALSE))),"")</f>
        <v/>
      </c>
      <c r="E95" s="14">
        <v>83</v>
      </c>
    </row>
    <row r="96" spans="1:5" ht="24.75" hidden="1" customHeight="1" x14ac:dyDescent="0.25">
      <c r="A96" s="26" t="str">
        <f t="shared" si="1"/>
        <v>(Vælg)84</v>
      </c>
      <c r="B96" s="35" t="str">
        <f>IFERROR(IF(VLOOKUP($A96,Øvrige_Krav_DATA!$A:$D,B$11,FALSE)=0,"",VLOOKUP($A96,Øvrige_Krav_DATA!$A:$D,B$11,FALSE)),"")</f>
        <v/>
      </c>
      <c r="C96" s="35" t="str">
        <f>IFERROR(IF(VLOOKUP($A96,Øvrige_Krav_DATA!$A:$D,C$11,FALSE)=0,"",VLOOKUP($A96,Øvrige_Krav_DATA!$A:$D,C$11,FALSE)),"")</f>
        <v/>
      </c>
      <c r="D96" s="30" t="str">
        <f>IFERROR(IF(HYPERLINK(VLOOKUP($A96,Øvrige_Krav_DATA!$A:$D,D$11,FALSE),VLOOKUP($A96,Øvrige_Krav_DATA!$A:$D,D$11,FALSE))=0,"",HYPERLINK(VLOOKUP($A96,Øvrige_Krav_DATA!$A:$D,D$11,FALSE),VLOOKUP($A96,Øvrige_Krav_DATA!$A:$D,D$11,FALSE))),"")</f>
        <v/>
      </c>
      <c r="E96" s="14">
        <v>84</v>
      </c>
    </row>
    <row r="97" spans="1:5" ht="24.75" hidden="1" customHeight="1" x14ac:dyDescent="0.25">
      <c r="A97" s="26" t="str">
        <f t="shared" si="1"/>
        <v>(Vælg)85</v>
      </c>
      <c r="B97" s="35" t="str">
        <f>IFERROR(IF(VLOOKUP($A97,Øvrige_Krav_DATA!$A:$D,B$11,FALSE)=0,"",VLOOKUP($A97,Øvrige_Krav_DATA!$A:$D,B$11,FALSE)),"")</f>
        <v/>
      </c>
      <c r="C97" s="35" t="str">
        <f>IFERROR(IF(VLOOKUP($A97,Øvrige_Krav_DATA!$A:$D,C$11,FALSE)=0,"",VLOOKUP($A97,Øvrige_Krav_DATA!$A:$D,C$11,FALSE)),"")</f>
        <v/>
      </c>
      <c r="D97" s="30" t="str">
        <f>IFERROR(IF(HYPERLINK(VLOOKUP($A97,Øvrige_Krav_DATA!$A:$D,D$11,FALSE),VLOOKUP($A97,Øvrige_Krav_DATA!$A:$D,D$11,FALSE))=0,"",HYPERLINK(VLOOKUP($A97,Øvrige_Krav_DATA!$A:$D,D$11,FALSE),VLOOKUP($A97,Øvrige_Krav_DATA!$A:$D,D$11,FALSE))),"")</f>
        <v/>
      </c>
      <c r="E97" s="14">
        <v>85</v>
      </c>
    </row>
    <row r="98" spans="1:5" ht="24.75" hidden="1" customHeight="1" x14ac:dyDescent="0.25">
      <c r="A98" s="26" t="str">
        <f t="shared" si="1"/>
        <v>(Vælg)86</v>
      </c>
      <c r="B98" s="35" t="str">
        <f>IFERROR(IF(VLOOKUP($A98,Øvrige_Krav_DATA!$A:$D,B$11,FALSE)=0,"",VLOOKUP($A98,Øvrige_Krav_DATA!$A:$D,B$11,FALSE)),"")</f>
        <v/>
      </c>
      <c r="C98" s="35" t="str">
        <f>IFERROR(IF(VLOOKUP($A98,Øvrige_Krav_DATA!$A:$D,C$11,FALSE)=0,"",VLOOKUP($A98,Øvrige_Krav_DATA!$A:$D,C$11,FALSE)),"")</f>
        <v/>
      </c>
      <c r="D98" s="30" t="str">
        <f>IFERROR(IF(HYPERLINK(VLOOKUP($A98,Øvrige_Krav_DATA!$A:$D,D$11,FALSE),VLOOKUP($A98,Øvrige_Krav_DATA!$A:$D,D$11,FALSE))=0,"",HYPERLINK(VLOOKUP($A98,Øvrige_Krav_DATA!$A:$D,D$11,FALSE),VLOOKUP($A98,Øvrige_Krav_DATA!$A:$D,D$11,FALSE))),"")</f>
        <v/>
      </c>
      <c r="E98" s="14">
        <v>86</v>
      </c>
    </row>
    <row r="99" spans="1:5" ht="24.75" hidden="1" customHeight="1" x14ac:dyDescent="0.25">
      <c r="A99" s="26" t="str">
        <f t="shared" si="1"/>
        <v>(Vælg)87</v>
      </c>
      <c r="B99" s="35" t="str">
        <f>IFERROR(IF(VLOOKUP($A99,Øvrige_Krav_DATA!$A:$D,B$11,FALSE)=0,"",VLOOKUP($A99,Øvrige_Krav_DATA!$A:$D,B$11,FALSE)),"")</f>
        <v/>
      </c>
      <c r="C99" s="35" t="str">
        <f>IFERROR(IF(VLOOKUP($A99,Øvrige_Krav_DATA!$A:$D,C$11,FALSE)=0,"",VLOOKUP($A99,Øvrige_Krav_DATA!$A:$D,C$11,FALSE)),"")</f>
        <v/>
      </c>
      <c r="D99" s="30" t="str">
        <f>IFERROR(IF(HYPERLINK(VLOOKUP($A99,Øvrige_Krav_DATA!$A:$D,D$11,FALSE),VLOOKUP($A99,Øvrige_Krav_DATA!$A:$D,D$11,FALSE))=0,"",HYPERLINK(VLOOKUP($A99,Øvrige_Krav_DATA!$A:$D,D$11,FALSE),VLOOKUP($A99,Øvrige_Krav_DATA!$A:$D,D$11,FALSE))),"")</f>
        <v/>
      </c>
      <c r="E99" s="14">
        <v>87</v>
      </c>
    </row>
    <row r="100" spans="1:5" ht="24.75" hidden="1" customHeight="1" x14ac:dyDescent="0.25">
      <c r="A100" s="26" t="str">
        <f t="shared" si="1"/>
        <v>(Vælg)88</v>
      </c>
      <c r="B100" s="35" t="str">
        <f>IFERROR(IF(VLOOKUP($A100,Øvrige_Krav_DATA!$A:$D,B$11,FALSE)=0,"",VLOOKUP($A100,Øvrige_Krav_DATA!$A:$D,B$11,FALSE)),"")</f>
        <v/>
      </c>
      <c r="C100" s="35" t="str">
        <f>IFERROR(IF(VLOOKUP($A100,Øvrige_Krav_DATA!$A:$D,C$11,FALSE)=0,"",VLOOKUP($A100,Øvrige_Krav_DATA!$A:$D,C$11,FALSE)),"")</f>
        <v/>
      </c>
      <c r="D100" s="30" t="str">
        <f>IFERROR(IF(HYPERLINK(VLOOKUP($A100,Øvrige_Krav_DATA!$A:$D,D$11,FALSE),VLOOKUP($A100,Øvrige_Krav_DATA!$A:$D,D$11,FALSE))=0,"",HYPERLINK(VLOOKUP($A100,Øvrige_Krav_DATA!$A:$D,D$11,FALSE),VLOOKUP($A100,Øvrige_Krav_DATA!$A:$D,D$11,FALSE))),"")</f>
        <v/>
      </c>
      <c r="E100" s="14">
        <v>88</v>
      </c>
    </row>
    <row r="101" spans="1:5" ht="24.75" customHeight="1" thickTop="1" x14ac:dyDescent="0.25">
      <c r="A101" s="3"/>
      <c r="B101" s="3"/>
      <c r="C101" s="3"/>
      <c r="D101" s="3"/>
      <c r="E101" s="3"/>
    </row>
    <row r="102" spans="1:5" ht="24.75" customHeight="1" x14ac:dyDescent="0.25">
      <c r="A102" s="3"/>
      <c r="B102" s="3"/>
      <c r="C102" s="3"/>
      <c r="D102" s="3"/>
      <c r="E102" s="3"/>
    </row>
  </sheetData>
  <sheetProtection algorithmName="SHA-512" hashValue="kVFIIupep3MO2J3P/R9aAgTMVZ2ZConTPt83J6TG7CoGffQ5fApD5t/s4e7527yx3LBzO5RNy6WUOxy+dRk7sQ==" saltValue="YAQ3BetfxLxcuXuQhmH+DQ==" spinCount="100000" sheet="1" objects="1" scenarios="1" formatRows="0" selectLockedCells="1"/>
  <dataValidations count="1">
    <dataValidation type="list" allowBlank="1" showInputMessage="1" showErrorMessage="1" sqref="C6" xr:uid="{00000000-0002-0000-0300-000000000000}">
      <formula1>Øvrige_Krav</formula1>
    </dataValidation>
  </dataValidations>
  <pageMargins left="0.7" right="0.7" top="0.75" bottom="0.75" header="0.3" footer="0.3"/>
  <pageSetup paperSize="9" scale="65" fitToHeight="0" orientation="landscape" r:id="rId1"/>
  <headerFooter>
    <oddHeader>&amp;L&amp;G</oddHeader>
  </headerFooter>
  <ignoredErrors>
    <ignoredError sqref="B15:D15 B18:D37 B17:C17 D17 B16:C16 D16 B13:C13 D13:D14 B14:C14 B39:D40" unlockedFormula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8">
    <tabColor rgb="FF7030A0"/>
  </sheetPr>
  <dimension ref="A1:H213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6" sqref="C116"/>
    </sheetView>
  </sheetViews>
  <sheetFormatPr defaultColWidth="9.140625" defaultRowHeight="15" x14ac:dyDescent="0.25"/>
  <cols>
    <col min="1" max="1" width="35.140625" style="23" customWidth="1"/>
    <col min="2" max="2" width="45.85546875" style="23" customWidth="1"/>
    <col min="3" max="3" width="82.28515625" style="23" customWidth="1"/>
    <col min="4" max="4" width="62.7109375" style="34" customWidth="1"/>
    <col min="5" max="7" width="9.140625" style="23"/>
    <col min="8" max="8" width="36.85546875" style="23" bestFit="1" customWidth="1"/>
    <col min="9" max="16384" width="9.140625" style="23"/>
  </cols>
  <sheetData>
    <row r="1" spans="1:8" ht="16.5" thickTop="1" thickBot="1" x14ac:dyDescent="0.3">
      <c r="H1" s="24" t="s">
        <v>372</v>
      </c>
    </row>
    <row r="2" spans="1:8" ht="18" customHeight="1" thickTop="1" x14ac:dyDescent="0.25">
      <c r="H2" s="23" t="s">
        <v>17</v>
      </c>
    </row>
    <row r="3" spans="1:8" x14ac:dyDescent="0.25">
      <c r="H3" s="23" t="s">
        <v>379</v>
      </c>
    </row>
    <row r="4" spans="1:8" x14ac:dyDescent="0.25">
      <c r="H4" s="23" t="s">
        <v>383</v>
      </c>
    </row>
    <row r="5" spans="1:8" x14ac:dyDescent="0.25">
      <c r="H5" s="23" t="s">
        <v>373</v>
      </c>
    </row>
    <row r="6" spans="1:8" x14ac:dyDescent="0.25">
      <c r="H6" s="23" t="s">
        <v>390</v>
      </c>
    </row>
    <row r="7" spans="1:8" x14ac:dyDescent="0.25">
      <c r="H7" s="23" t="s">
        <v>394</v>
      </c>
    </row>
    <row r="8" spans="1:8" x14ac:dyDescent="0.25">
      <c r="H8" s="23" t="s">
        <v>398</v>
      </c>
    </row>
    <row r="9" spans="1:8" x14ac:dyDescent="0.25">
      <c r="H9" s="23" t="s">
        <v>402</v>
      </c>
    </row>
    <row r="10" spans="1:8" x14ac:dyDescent="0.25">
      <c r="H10" s="23" t="s">
        <v>406</v>
      </c>
    </row>
    <row r="11" spans="1:8" x14ac:dyDescent="0.25">
      <c r="H11" s="23" t="s">
        <v>409</v>
      </c>
    </row>
    <row r="12" spans="1:8" ht="15.75" thickBot="1" x14ac:dyDescent="0.3">
      <c r="H12" s="23" t="s">
        <v>413</v>
      </c>
    </row>
    <row r="13" spans="1:8" ht="16.5" thickTop="1" thickBot="1" x14ac:dyDescent="0.3">
      <c r="A13" s="24" t="s">
        <v>368</v>
      </c>
      <c r="B13" s="24" t="s">
        <v>369</v>
      </c>
      <c r="C13" s="24" t="s">
        <v>370</v>
      </c>
      <c r="D13" s="32" t="s">
        <v>371</v>
      </c>
      <c r="H13" s="23" t="s">
        <v>416</v>
      </c>
    </row>
    <row r="14" spans="1:8" ht="15.75" thickTop="1" x14ac:dyDescent="0.25">
      <c r="A14" s="28" t="s">
        <v>583</v>
      </c>
      <c r="B14" s="28" t="s">
        <v>374</v>
      </c>
      <c r="C14" s="28" t="s">
        <v>375</v>
      </c>
      <c r="D14" s="31" t="s">
        <v>376</v>
      </c>
      <c r="H14" s="36"/>
    </row>
    <row r="15" spans="1:8" x14ac:dyDescent="0.25">
      <c r="A15" s="28" t="s">
        <v>584</v>
      </c>
      <c r="B15" s="28"/>
      <c r="C15" s="28" t="s">
        <v>377</v>
      </c>
      <c r="D15" s="31" t="s">
        <v>378</v>
      </c>
      <c r="H15" s="36"/>
    </row>
    <row r="16" spans="1:8" x14ac:dyDescent="0.25">
      <c r="A16" s="28" t="s">
        <v>585</v>
      </c>
      <c r="B16" s="28" t="s">
        <v>380</v>
      </c>
      <c r="C16" s="28" t="s">
        <v>381</v>
      </c>
      <c r="D16" s="31" t="s">
        <v>382</v>
      </c>
      <c r="H16" s="36"/>
    </row>
    <row r="17" spans="1:8" x14ac:dyDescent="0.25">
      <c r="A17" s="28" t="s">
        <v>586</v>
      </c>
      <c r="B17" s="28" t="s">
        <v>384</v>
      </c>
      <c r="C17" s="28" t="s">
        <v>385</v>
      </c>
      <c r="D17" s="31" t="s">
        <v>386</v>
      </c>
      <c r="H17" s="36"/>
    </row>
    <row r="18" spans="1:8" ht="45" x14ac:dyDescent="0.25">
      <c r="A18" s="28" t="s">
        <v>587</v>
      </c>
      <c r="B18" s="28" t="s">
        <v>387</v>
      </c>
      <c r="C18" s="28" t="s">
        <v>388</v>
      </c>
      <c r="D18" s="31" t="s">
        <v>389</v>
      </c>
      <c r="H18" s="36"/>
    </row>
    <row r="19" spans="1:8" ht="30" x14ac:dyDescent="0.25">
      <c r="A19" s="28" t="s">
        <v>588</v>
      </c>
      <c r="B19" s="28" t="s">
        <v>391</v>
      </c>
      <c r="C19" s="28" t="s">
        <v>392</v>
      </c>
      <c r="D19" s="31" t="s">
        <v>393</v>
      </c>
    </row>
    <row r="20" spans="1:8" x14ac:dyDescent="0.25">
      <c r="A20" s="29"/>
      <c r="B20" s="29"/>
      <c r="C20" s="29"/>
      <c r="D20" s="33"/>
    </row>
    <row r="21" spans="1:8" x14ac:dyDescent="0.25">
      <c r="A21" s="29"/>
      <c r="B21" s="29"/>
      <c r="C21" s="29"/>
      <c r="D21" s="33"/>
    </row>
    <row r="22" spans="1:8" x14ac:dyDescent="0.25">
      <c r="A22" s="94"/>
      <c r="B22" s="94"/>
      <c r="C22" s="94"/>
      <c r="D22" s="95"/>
    </row>
    <row r="23" spans="1:8" x14ac:dyDescent="0.25">
      <c r="A23" s="29"/>
      <c r="B23" s="29"/>
      <c r="C23" s="29"/>
      <c r="D23" s="33"/>
    </row>
    <row r="24" spans="1:8" x14ac:dyDescent="0.25">
      <c r="A24" s="29"/>
      <c r="B24" s="29"/>
      <c r="C24" s="29"/>
      <c r="D24" s="33"/>
    </row>
    <row r="25" spans="1:8" x14ac:dyDescent="0.25">
      <c r="A25" s="29"/>
      <c r="B25" s="29"/>
      <c r="C25" s="29"/>
      <c r="D25" s="33"/>
    </row>
    <row r="26" spans="1:8" x14ac:dyDescent="0.25">
      <c r="A26" s="28" t="s">
        <v>589</v>
      </c>
      <c r="B26" s="28" t="s">
        <v>395</v>
      </c>
      <c r="C26" s="28" t="s">
        <v>396</v>
      </c>
      <c r="D26" s="31" t="s">
        <v>397</v>
      </c>
    </row>
    <row r="27" spans="1:8" ht="30" x14ac:dyDescent="0.25">
      <c r="A27" s="28" t="s">
        <v>590</v>
      </c>
      <c r="B27" s="28" t="s">
        <v>399</v>
      </c>
      <c r="C27" s="28" t="s">
        <v>400</v>
      </c>
      <c r="D27" s="31" t="s">
        <v>401</v>
      </c>
    </row>
    <row r="28" spans="1:8" ht="30" x14ac:dyDescent="0.25">
      <c r="A28" s="28" t="s">
        <v>591</v>
      </c>
      <c r="B28" s="28" t="s">
        <v>403</v>
      </c>
      <c r="C28" s="28" t="s">
        <v>404</v>
      </c>
      <c r="D28" s="31" t="s">
        <v>405</v>
      </c>
    </row>
    <row r="29" spans="1:8" x14ac:dyDescent="0.25">
      <c r="A29" s="28" t="s">
        <v>592</v>
      </c>
      <c r="B29" s="28"/>
      <c r="C29" s="28" t="s">
        <v>407</v>
      </c>
      <c r="D29" s="31" t="s">
        <v>408</v>
      </c>
    </row>
    <row r="30" spans="1:8" ht="30" x14ac:dyDescent="0.25">
      <c r="A30" s="28" t="s">
        <v>593</v>
      </c>
      <c r="B30" s="28" t="s">
        <v>410</v>
      </c>
      <c r="C30" s="28" t="s">
        <v>411</v>
      </c>
      <c r="D30" s="31" t="s">
        <v>412</v>
      </c>
    </row>
    <row r="31" spans="1:8" x14ac:dyDescent="0.25">
      <c r="A31" s="28" t="s">
        <v>594</v>
      </c>
      <c r="B31" s="28" t="s">
        <v>414</v>
      </c>
      <c r="C31" s="28"/>
      <c r="D31" s="31" t="s">
        <v>415</v>
      </c>
    </row>
    <row r="32" spans="1:8" x14ac:dyDescent="0.25">
      <c r="A32" s="29"/>
      <c r="B32" s="29"/>
      <c r="C32" s="29"/>
      <c r="D32" s="33"/>
    </row>
    <row r="33" spans="1:4" x14ac:dyDescent="0.25">
      <c r="A33" s="29"/>
      <c r="B33" s="29"/>
      <c r="C33" s="29"/>
      <c r="D33" s="33"/>
    </row>
    <row r="34" spans="1:4" x14ac:dyDescent="0.25">
      <c r="A34" s="29"/>
      <c r="B34" s="29"/>
      <c r="C34" s="29"/>
      <c r="D34" s="33"/>
    </row>
    <row r="35" spans="1:4" x14ac:dyDescent="0.25">
      <c r="A35" s="29"/>
      <c r="B35" s="29"/>
      <c r="C35" s="29"/>
      <c r="D35" s="33"/>
    </row>
    <row r="36" spans="1:4" x14ac:dyDescent="0.25">
      <c r="A36" s="29"/>
      <c r="B36" s="29"/>
      <c r="C36" s="29"/>
      <c r="D36" s="33"/>
    </row>
    <row r="37" spans="1:4" x14ac:dyDescent="0.25">
      <c r="A37" s="29"/>
      <c r="B37" s="29"/>
      <c r="C37" s="29"/>
      <c r="D37" s="33"/>
    </row>
    <row r="38" spans="1:4" ht="30" x14ac:dyDescent="0.25">
      <c r="A38" s="28" t="s">
        <v>595</v>
      </c>
      <c r="B38" s="28" t="s">
        <v>417</v>
      </c>
      <c r="C38" s="28" t="s">
        <v>418</v>
      </c>
      <c r="D38" s="31" t="s">
        <v>419</v>
      </c>
    </row>
    <row r="39" spans="1:4" x14ac:dyDescent="0.25">
      <c r="A39" s="28" t="s">
        <v>596</v>
      </c>
      <c r="B39" s="28" t="s">
        <v>420</v>
      </c>
      <c r="C39" s="28" t="s">
        <v>421</v>
      </c>
      <c r="D39" s="31"/>
    </row>
    <row r="40" spans="1:4" ht="30" x14ac:dyDescent="0.25">
      <c r="A40" s="28" t="s">
        <v>597</v>
      </c>
      <c r="B40" s="28" t="s">
        <v>422</v>
      </c>
      <c r="C40" s="28" t="s">
        <v>423</v>
      </c>
      <c r="D40" s="31" t="s">
        <v>424</v>
      </c>
    </row>
    <row r="41" spans="1:4" ht="30" x14ac:dyDescent="0.25">
      <c r="A41" s="28" t="s">
        <v>598</v>
      </c>
      <c r="B41" s="28" t="s">
        <v>425</v>
      </c>
      <c r="C41" s="28" t="s">
        <v>426</v>
      </c>
      <c r="D41" s="31" t="s">
        <v>427</v>
      </c>
    </row>
    <row r="42" spans="1:4" ht="30" x14ac:dyDescent="0.25">
      <c r="A42" s="28" t="s">
        <v>599</v>
      </c>
      <c r="B42" s="28"/>
      <c r="C42" s="28" t="s">
        <v>428</v>
      </c>
      <c r="D42" s="31" t="s">
        <v>429</v>
      </c>
    </row>
    <row r="43" spans="1:4" ht="30" x14ac:dyDescent="0.25">
      <c r="A43" s="28" t="s">
        <v>600</v>
      </c>
      <c r="B43" s="28"/>
      <c r="C43" s="28" t="s">
        <v>430</v>
      </c>
      <c r="D43" s="31" t="s">
        <v>431</v>
      </c>
    </row>
    <row r="44" spans="1:4" ht="30" x14ac:dyDescent="0.25">
      <c r="A44" s="28" t="s">
        <v>601</v>
      </c>
      <c r="B44" s="28"/>
      <c r="C44" s="28" t="s">
        <v>432</v>
      </c>
      <c r="D44" s="31" t="s">
        <v>433</v>
      </c>
    </row>
    <row r="45" spans="1:4" x14ac:dyDescent="0.25">
      <c r="A45" s="28" t="s">
        <v>602</v>
      </c>
      <c r="B45" s="28" t="s">
        <v>434</v>
      </c>
      <c r="C45" s="28" t="s">
        <v>435</v>
      </c>
      <c r="D45" s="31" t="s">
        <v>436</v>
      </c>
    </row>
    <row r="46" spans="1:4" ht="30" x14ac:dyDescent="0.25">
      <c r="A46" s="28" t="s">
        <v>603</v>
      </c>
      <c r="B46" s="28" t="s">
        <v>437</v>
      </c>
      <c r="C46" s="28" t="s">
        <v>438</v>
      </c>
      <c r="D46" s="31" t="s">
        <v>439</v>
      </c>
    </row>
    <row r="47" spans="1:4" ht="30" x14ac:dyDescent="0.25">
      <c r="A47" s="28" t="s">
        <v>604</v>
      </c>
      <c r="B47" s="28"/>
      <c r="C47" s="28" t="s">
        <v>440</v>
      </c>
      <c r="D47" s="31" t="s">
        <v>441</v>
      </c>
    </row>
    <row r="48" spans="1:4" x14ac:dyDescent="0.25">
      <c r="A48" s="29"/>
      <c r="B48" s="29"/>
      <c r="C48" s="29"/>
      <c r="D48" s="33"/>
    </row>
    <row r="49" spans="1:4" x14ac:dyDescent="0.25">
      <c r="A49" s="29"/>
      <c r="B49" s="29"/>
      <c r="C49" s="29"/>
      <c r="D49" s="33"/>
    </row>
    <row r="50" spans="1:4" x14ac:dyDescent="0.25">
      <c r="A50" s="29"/>
      <c r="B50" s="29"/>
      <c r="C50" s="29"/>
      <c r="D50" s="33"/>
    </row>
    <row r="51" spans="1:4" x14ac:dyDescent="0.25">
      <c r="A51" s="29"/>
      <c r="B51" s="29"/>
      <c r="C51" s="29"/>
      <c r="D51" s="33"/>
    </row>
    <row r="52" spans="1:4" x14ac:dyDescent="0.25">
      <c r="A52" s="29"/>
      <c r="B52" s="29"/>
      <c r="C52" s="29"/>
      <c r="D52" s="33"/>
    </row>
    <row r="53" spans="1:4" x14ac:dyDescent="0.25">
      <c r="A53" s="29"/>
      <c r="B53" s="29"/>
      <c r="C53" s="29"/>
      <c r="D53" s="33"/>
    </row>
    <row r="54" spans="1:4" ht="60" x14ac:dyDescent="0.25">
      <c r="A54" s="28" t="s">
        <v>605</v>
      </c>
      <c r="B54" s="28" t="s">
        <v>442</v>
      </c>
      <c r="C54" s="28" t="s">
        <v>443</v>
      </c>
      <c r="D54" s="31" t="s">
        <v>444</v>
      </c>
    </row>
    <row r="55" spans="1:4" ht="45" x14ac:dyDescent="0.25">
      <c r="A55" s="28" t="s">
        <v>606</v>
      </c>
      <c r="B55" s="28" t="s">
        <v>445</v>
      </c>
      <c r="C55" s="28" t="s">
        <v>446</v>
      </c>
      <c r="D55" s="31" t="s">
        <v>447</v>
      </c>
    </row>
    <row r="56" spans="1:4" ht="45" x14ac:dyDescent="0.25">
      <c r="A56" s="28" t="s">
        <v>607</v>
      </c>
      <c r="B56" s="28" t="s">
        <v>448</v>
      </c>
      <c r="C56" s="28" t="s">
        <v>449</v>
      </c>
      <c r="D56" s="31" t="s">
        <v>450</v>
      </c>
    </row>
    <row r="57" spans="1:4" ht="30" x14ac:dyDescent="0.25">
      <c r="A57" s="28" t="s">
        <v>608</v>
      </c>
      <c r="B57" s="28"/>
      <c r="C57" s="28" t="s">
        <v>451</v>
      </c>
      <c r="D57" s="31" t="s">
        <v>452</v>
      </c>
    </row>
    <row r="58" spans="1:4" ht="30" x14ac:dyDescent="0.25">
      <c r="A58" s="28" t="s">
        <v>609</v>
      </c>
      <c r="B58" s="28" t="s">
        <v>453</v>
      </c>
      <c r="C58" s="28" t="s">
        <v>454</v>
      </c>
      <c r="D58" s="31" t="s">
        <v>455</v>
      </c>
    </row>
    <row r="59" spans="1:4" x14ac:dyDescent="0.25">
      <c r="A59" s="28" t="s">
        <v>610</v>
      </c>
      <c r="B59" s="28" t="s">
        <v>456</v>
      </c>
      <c r="C59" s="28" t="s">
        <v>457</v>
      </c>
      <c r="D59" s="31" t="s">
        <v>458</v>
      </c>
    </row>
    <row r="60" spans="1:4" ht="30" x14ac:dyDescent="0.25">
      <c r="A60" s="28" t="s">
        <v>611</v>
      </c>
      <c r="B60" s="28" t="s">
        <v>459</v>
      </c>
      <c r="C60" s="28" t="s">
        <v>460</v>
      </c>
      <c r="D60" s="31" t="s">
        <v>461</v>
      </c>
    </row>
    <row r="61" spans="1:4" ht="30" x14ac:dyDescent="0.25">
      <c r="A61" s="28" t="s">
        <v>612</v>
      </c>
      <c r="B61" s="28"/>
      <c r="C61" s="28" t="s">
        <v>462</v>
      </c>
      <c r="D61" s="31" t="s">
        <v>463</v>
      </c>
    </row>
    <row r="62" spans="1:4" ht="30" x14ac:dyDescent="0.25">
      <c r="A62" s="28" t="s">
        <v>613</v>
      </c>
      <c r="B62" s="28" t="s">
        <v>464</v>
      </c>
      <c r="C62" s="28" t="s">
        <v>460</v>
      </c>
      <c r="D62" s="31" t="s">
        <v>461</v>
      </c>
    </row>
    <row r="63" spans="1:4" ht="45" x14ac:dyDescent="0.25">
      <c r="A63" s="28" t="s">
        <v>614</v>
      </c>
      <c r="B63" s="28"/>
      <c r="C63" s="28" t="s">
        <v>465</v>
      </c>
      <c r="D63" s="31" t="s">
        <v>466</v>
      </c>
    </row>
    <row r="64" spans="1:4" ht="30" x14ac:dyDescent="0.25">
      <c r="A64" s="28" t="s">
        <v>615</v>
      </c>
      <c r="B64" s="28" t="s">
        <v>467</v>
      </c>
      <c r="C64" s="28" t="s">
        <v>460</v>
      </c>
      <c r="D64" s="31" t="s">
        <v>461</v>
      </c>
    </row>
    <row r="65" spans="1:4" x14ac:dyDescent="0.25">
      <c r="A65" s="28" t="s">
        <v>616</v>
      </c>
      <c r="B65" s="28"/>
      <c r="C65" s="28" t="s">
        <v>468</v>
      </c>
      <c r="D65" s="31" t="s">
        <v>469</v>
      </c>
    </row>
    <row r="66" spans="1:4" ht="30" x14ac:dyDescent="0.25">
      <c r="A66" s="28" t="s">
        <v>617</v>
      </c>
      <c r="B66" s="28" t="s">
        <v>470</v>
      </c>
      <c r="C66" s="28" t="s">
        <v>460</v>
      </c>
      <c r="D66" s="31" t="s">
        <v>461</v>
      </c>
    </row>
    <row r="67" spans="1:4" ht="30" x14ac:dyDescent="0.25">
      <c r="A67" s="28" t="s">
        <v>618</v>
      </c>
      <c r="B67" s="28"/>
      <c r="C67" s="28" t="s">
        <v>471</v>
      </c>
      <c r="D67" s="31" t="s">
        <v>472</v>
      </c>
    </row>
    <row r="68" spans="1:4" ht="30" x14ac:dyDescent="0.25">
      <c r="A68" s="28" t="s">
        <v>619</v>
      </c>
      <c r="B68" s="28" t="s">
        <v>473</v>
      </c>
      <c r="C68" s="28" t="s">
        <v>460</v>
      </c>
      <c r="D68" s="31" t="s">
        <v>461</v>
      </c>
    </row>
    <row r="69" spans="1:4" ht="45" x14ac:dyDescent="0.25">
      <c r="A69" s="28" t="s">
        <v>620</v>
      </c>
      <c r="B69" s="28"/>
      <c r="C69" s="28" t="s">
        <v>474</v>
      </c>
      <c r="D69" s="31" t="s">
        <v>475</v>
      </c>
    </row>
    <row r="70" spans="1:4" ht="30" x14ac:dyDescent="0.25">
      <c r="A70" s="28" t="s">
        <v>621</v>
      </c>
      <c r="B70" s="28" t="s">
        <v>476</v>
      </c>
      <c r="C70" s="28" t="s">
        <v>460</v>
      </c>
      <c r="D70" s="31" t="s">
        <v>461</v>
      </c>
    </row>
    <row r="71" spans="1:4" ht="30" x14ac:dyDescent="0.25">
      <c r="A71" s="28" t="s">
        <v>622</v>
      </c>
      <c r="B71" s="28"/>
      <c r="C71" s="28" t="s">
        <v>477</v>
      </c>
      <c r="D71" s="31" t="s">
        <v>478</v>
      </c>
    </row>
    <row r="72" spans="1:4" ht="30" x14ac:dyDescent="0.25">
      <c r="A72" s="28" t="s">
        <v>623</v>
      </c>
      <c r="B72" s="28" t="s">
        <v>479</v>
      </c>
      <c r="C72" s="28" t="s">
        <v>460</v>
      </c>
      <c r="D72" s="31" t="s">
        <v>461</v>
      </c>
    </row>
    <row r="73" spans="1:4" ht="30" x14ac:dyDescent="0.25">
      <c r="A73" s="28" t="s">
        <v>624</v>
      </c>
      <c r="B73" s="28"/>
      <c r="C73" s="28" t="s">
        <v>717</v>
      </c>
      <c r="D73" s="31" t="s">
        <v>463</v>
      </c>
    </row>
    <row r="74" spans="1:4" ht="30" x14ac:dyDescent="0.25">
      <c r="A74" s="28" t="s">
        <v>625</v>
      </c>
      <c r="B74" s="28"/>
      <c r="C74" s="28" t="s">
        <v>480</v>
      </c>
      <c r="D74" s="31" t="s">
        <v>481</v>
      </c>
    </row>
    <row r="75" spans="1:4" ht="30" x14ac:dyDescent="0.25">
      <c r="A75" s="28" t="s">
        <v>626</v>
      </c>
      <c r="B75" s="28" t="s">
        <v>482</v>
      </c>
      <c r="C75" s="28" t="s">
        <v>460</v>
      </c>
      <c r="D75" s="31" t="s">
        <v>461</v>
      </c>
    </row>
    <row r="76" spans="1:4" ht="30" x14ac:dyDescent="0.25">
      <c r="A76" s="28" t="s">
        <v>627</v>
      </c>
      <c r="B76" s="28"/>
      <c r="C76" s="28" t="s">
        <v>483</v>
      </c>
      <c r="D76" s="31" t="s">
        <v>484</v>
      </c>
    </row>
    <row r="77" spans="1:4" ht="30" x14ac:dyDescent="0.25">
      <c r="A77" s="28" t="s">
        <v>628</v>
      </c>
      <c r="B77" s="28"/>
      <c r="C77" s="28" t="s">
        <v>485</v>
      </c>
      <c r="D77" s="31" t="s">
        <v>486</v>
      </c>
    </row>
    <row r="78" spans="1:4" ht="30" x14ac:dyDescent="0.25">
      <c r="A78" s="28" t="s">
        <v>629</v>
      </c>
      <c r="B78" s="28"/>
      <c r="C78" s="28"/>
      <c r="D78" s="31" t="s">
        <v>487</v>
      </c>
    </row>
    <row r="79" spans="1:4" x14ac:dyDescent="0.25">
      <c r="A79" s="29"/>
      <c r="B79" s="29"/>
      <c r="C79" s="29"/>
      <c r="D79" s="33"/>
    </row>
    <row r="80" spans="1:4" x14ac:dyDescent="0.25">
      <c r="A80" s="29"/>
      <c r="B80" s="29"/>
      <c r="C80" s="29"/>
      <c r="D80" s="33"/>
    </row>
    <row r="81" spans="1:4" x14ac:dyDescent="0.25">
      <c r="A81" s="29"/>
      <c r="B81" s="29"/>
      <c r="C81" s="29"/>
      <c r="D81" s="33"/>
    </row>
    <row r="82" spans="1:4" x14ac:dyDescent="0.25">
      <c r="A82" s="29"/>
      <c r="B82" s="29"/>
      <c r="C82" s="29"/>
      <c r="D82" s="33"/>
    </row>
    <row r="83" spans="1:4" x14ac:dyDescent="0.25">
      <c r="A83" s="29"/>
      <c r="B83" s="29"/>
      <c r="C83" s="29"/>
      <c r="D83" s="33"/>
    </row>
    <row r="84" spans="1:4" x14ac:dyDescent="0.25">
      <c r="A84" s="29"/>
      <c r="B84" s="29"/>
      <c r="C84" s="29"/>
      <c r="D84" s="33"/>
    </row>
    <row r="85" spans="1:4" ht="30" x14ac:dyDescent="0.25">
      <c r="A85" s="28" t="s">
        <v>630</v>
      </c>
      <c r="B85" s="28" t="s">
        <v>488</v>
      </c>
      <c r="C85" s="28" t="s">
        <v>489</v>
      </c>
      <c r="D85" s="31" t="s">
        <v>490</v>
      </c>
    </row>
    <row r="86" spans="1:4" ht="30" x14ac:dyDescent="0.25">
      <c r="A86" s="28" t="s">
        <v>631</v>
      </c>
      <c r="B86" s="28"/>
      <c r="C86" s="28" t="s">
        <v>491</v>
      </c>
      <c r="D86" s="31" t="s">
        <v>492</v>
      </c>
    </row>
    <row r="87" spans="1:4" ht="30" x14ac:dyDescent="0.25">
      <c r="A87" s="28" t="s">
        <v>632</v>
      </c>
      <c r="B87" s="28"/>
      <c r="C87" s="28" t="s">
        <v>493</v>
      </c>
      <c r="D87" s="31" t="s">
        <v>494</v>
      </c>
    </row>
    <row r="88" spans="1:4" ht="30" x14ac:dyDescent="0.25">
      <c r="A88" s="28" t="s">
        <v>633</v>
      </c>
      <c r="B88" s="28"/>
      <c r="C88" s="28" t="s">
        <v>495</v>
      </c>
      <c r="D88" s="31" t="s">
        <v>496</v>
      </c>
    </row>
    <row r="89" spans="1:4" ht="30" x14ac:dyDescent="0.25">
      <c r="A89" s="28" t="s">
        <v>634</v>
      </c>
      <c r="B89" s="28"/>
      <c r="C89" s="28" t="s">
        <v>497</v>
      </c>
      <c r="D89" s="31" t="s">
        <v>498</v>
      </c>
    </row>
    <row r="90" spans="1:4" ht="30" x14ac:dyDescent="0.25">
      <c r="A90" s="28" t="s">
        <v>635</v>
      </c>
      <c r="B90" s="28"/>
      <c r="C90" s="28" t="s">
        <v>499</v>
      </c>
      <c r="D90" s="31" t="s">
        <v>500</v>
      </c>
    </row>
    <row r="91" spans="1:4" ht="30" x14ac:dyDescent="0.25">
      <c r="A91" s="28" t="s">
        <v>636</v>
      </c>
      <c r="B91" s="28"/>
      <c r="C91" s="28"/>
      <c r="D91" s="31" t="s">
        <v>498</v>
      </c>
    </row>
    <row r="92" spans="1:4" ht="30" x14ac:dyDescent="0.25">
      <c r="A92" s="28" t="s">
        <v>637</v>
      </c>
      <c r="B92" s="28"/>
      <c r="C92" s="28" t="s">
        <v>501</v>
      </c>
      <c r="D92" s="31" t="s">
        <v>500</v>
      </c>
    </row>
    <row r="93" spans="1:4" ht="30" x14ac:dyDescent="0.25">
      <c r="A93" s="28" t="s">
        <v>638</v>
      </c>
      <c r="B93" s="28"/>
      <c r="C93" s="28"/>
      <c r="D93" s="31" t="s">
        <v>498</v>
      </c>
    </row>
    <row r="94" spans="1:4" ht="30" x14ac:dyDescent="0.25">
      <c r="A94" s="28" t="s">
        <v>639</v>
      </c>
      <c r="B94" s="28"/>
      <c r="C94" s="28" t="s">
        <v>502</v>
      </c>
      <c r="D94" s="31" t="s">
        <v>500</v>
      </c>
    </row>
    <row r="95" spans="1:4" ht="30" x14ac:dyDescent="0.25">
      <c r="A95" s="28" t="s">
        <v>640</v>
      </c>
      <c r="B95" s="28"/>
      <c r="C95" s="28"/>
      <c r="D95" s="31" t="s">
        <v>498</v>
      </c>
    </row>
    <row r="96" spans="1:4" ht="30" x14ac:dyDescent="0.25">
      <c r="A96" s="28" t="s">
        <v>641</v>
      </c>
      <c r="B96" s="28"/>
      <c r="C96" s="28" t="s">
        <v>503</v>
      </c>
      <c r="D96" s="31" t="s">
        <v>500</v>
      </c>
    </row>
    <row r="97" spans="1:4" ht="30" x14ac:dyDescent="0.25">
      <c r="A97" s="28" t="s">
        <v>642</v>
      </c>
      <c r="B97" s="28"/>
      <c r="C97" s="28"/>
      <c r="D97" s="31" t="s">
        <v>498</v>
      </c>
    </row>
    <row r="98" spans="1:4" ht="30" x14ac:dyDescent="0.25">
      <c r="A98" s="28" t="s">
        <v>643</v>
      </c>
      <c r="B98" s="28"/>
      <c r="C98" s="28" t="s">
        <v>504</v>
      </c>
      <c r="D98" s="31" t="s">
        <v>500</v>
      </c>
    </row>
    <row r="99" spans="1:4" ht="30" x14ac:dyDescent="0.25">
      <c r="A99" s="28" t="s">
        <v>644</v>
      </c>
      <c r="B99" s="28"/>
      <c r="C99" s="28"/>
      <c r="D99" s="31" t="s">
        <v>498</v>
      </c>
    </row>
    <row r="100" spans="1:4" ht="30" x14ac:dyDescent="0.25">
      <c r="A100" s="28" t="s">
        <v>645</v>
      </c>
      <c r="B100" s="28" t="s">
        <v>505</v>
      </c>
      <c r="C100" s="28" t="s">
        <v>506</v>
      </c>
      <c r="D100" s="31" t="s">
        <v>507</v>
      </c>
    </row>
    <row r="101" spans="1:4" ht="30" x14ac:dyDescent="0.25">
      <c r="A101" s="28" t="s">
        <v>646</v>
      </c>
      <c r="B101" s="28"/>
      <c r="C101" s="28"/>
      <c r="D101" s="31" t="s">
        <v>508</v>
      </c>
    </row>
    <row r="102" spans="1:4" ht="30" x14ac:dyDescent="0.25">
      <c r="A102" s="28" t="s">
        <v>647</v>
      </c>
      <c r="B102" s="28" t="s">
        <v>509</v>
      </c>
      <c r="C102" s="28" t="s">
        <v>510</v>
      </c>
      <c r="D102" s="31" t="s">
        <v>511</v>
      </c>
    </row>
    <row r="103" spans="1:4" ht="30" x14ac:dyDescent="0.25">
      <c r="A103" s="28" t="s">
        <v>648</v>
      </c>
      <c r="B103" s="28"/>
      <c r="C103" s="28"/>
      <c r="D103" s="31" t="s">
        <v>512</v>
      </c>
    </row>
    <row r="104" spans="1:4" ht="30" x14ac:dyDescent="0.25">
      <c r="A104" s="28" t="s">
        <v>649</v>
      </c>
      <c r="B104" s="28" t="s">
        <v>513</v>
      </c>
      <c r="C104" s="28" t="s">
        <v>514</v>
      </c>
      <c r="D104" s="31" t="s">
        <v>515</v>
      </c>
    </row>
    <row r="105" spans="1:4" ht="30" x14ac:dyDescent="0.25">
      <c r="A105" s="28" t="s">
        <v>650</v>
      </c>
      <c r="B105" s="28"/>
      <c r="C105" s="28" t="s">
        <v>516</v>
      </c>
      <c r="D105" s="31" t="s">
        <v>517</v>
      </c>
    </row>
    <row r="106" spans="1:4" ht="30" x14ac:dyDescent="0.25">
      <c r="A106" s="28" t="s">
        <v>651</v>
      </c>
      <c r="B106" s="28" t="s">
        <v>518</v>
      </c>
      <c r="C106" s="28" t="s">
        <v>519</v>
      </c>
      <c r="D106" s="31" t="s">
        <v>520</v>
      </c>
    </row>
    <row r="107" spans="1:4" ht="30" x14ac:dyDescent="0.25">
      <c r="A107" s="28" t="s">
        <v>652</v>
      </c>
      <c r="B107" s="28"/>
      <c r="C107" s="28" t="s">
        <v>521</v>
      </c>
      <c r="D107" s="31" t="s">
        <v>522</v>
      </c>
    </row>
    <row r="108" spans="1:4" ht="30" x14ac:dyDescent="0.25">
      <c r="A108" s="28" t="s">
        <v>653</v>
      </c>
      <c r="B108" s="28"/>
      <c r="C108" s="28" t="s">
        <v>523</v>
      </c>
      <c r="D108" s="31" t="s">
        <v>522</v>
      </c>
    </row>
    <row r="109" spans="1:4" ht="30" x14ac:dyDescent="0.25">
      <c r="A109" s="28" t="s">
        <v>654</v>
      </c>
      <c r="B109" s="28"/>
      <c r="C109" s="28" t="s">
        <v>524</v>
      </c>
      <c r="D109" s="31" t="s">
        <v>522</v>
      </c>
    </row>
    <row r="110" spans="1:4" ht="30" x14ac:dyDescent="0.25">
      <c r="A110" s="28" t="s">
        <v>655</v>
      </c>
      <c r="B110" s="28"/>
      <c r="C110" s="28" t="s">
        <v>525</v>
      </c>
      <c r="D110" s="31" t="s">
        <v>522</v>
      </c>
    </row>
    <row r="111" spans="1:4" ht="30" x14ac:dyDescent="0.25">
      <c r="A111" s="28" t="s">
        <v>656</v>
      </c>
      <c r="B111" s="28"/>
      <c r="C111" s="28" t="s">
        <v>526</v>
      </c>
      <c r="D111" s="31" t="s">
        <v>522</v>
      </c>
    </row>
    <row r="112" spans="1:4" ht="30" x14ac:dyDescent="0.25">
      <c r="A112" s="28" t="s">
        <v>657</v>
      </c>
      <c r="B112" s="28"/>
      <c r="C112" s="28" t="s">
        <v>527</v>
      </c>
      <c r="D112" s="31" t="s">
        <v>522</v>
      </c>
    </row>
    <row r="113" spans="1:4" x14ac:dyDescent="0.25">
      <c r="A113" s="29"/>
      <c r="B113" s="29"/>
      <c r="C113" s="29"/>
      <c r="D113" s="33"/>
    </row>
    <row r="114" spans="1:4" x14ac:dyDescent="0.25">
      <c r="A114" s="29"/>
      <c r="B114" s="29"/>
      <c r="C114" s="29"/>
      <c r="D114" s="33"/>
    </row>
    <row r="115" spans="1:4" x14ac:dyDescent="0.25">
      <c r="A115" s="29"/>
      <c r="B115" s="29"/>
      <c r="C115" s="29"/>
      <c r="D115" s="33"/>
    </row>
    <row r="116" spans="1:4" x14ac:dyDescent="0.25">
      <c r="A116" s="29"/>
      <c r="B116" s="29"/>
      <c r="C116" s="29"/>
      <c r="D116" s="33"/>
    </row>
    <row r="117" spans="1:4" x14ac:dyDescent="0.25">
      <c r="A117" s="29"/>
      <c r="B117" s="29"/>
      <c r="C117" s="29"/>
      <c r="D117" s="33"/>
    </row>
    <row r="118" spans="1:4" x14ac:dyDescent="0.25">
      <c r="A118" s="29"/>
      <c r="B118" s="29"/>
      <c r="C118" s="29"/>
      <c r="D118" s="33"/>
    </row>
    <row r="119" spans="1:4" x14ac:dyDescent="0.25">
      <c r="A119" s="28" t="s">
        <v>658</v>
      </c>
      <c r="B119" s="28" t="s">
        <v>528</v>
      </c>
      <c r="C119" s="28" t="s">
        <v>529</v>
      </c>
      <c r="D119" s="31" t="s">
        <v>530</v>
      </c>
    </row>
    <row r="120" spans="1:4" ht="30" x14ac:dyDescent="0.25">
      <c r="A120" s="28" t="s">
        <v>659</v>
      </c>
      <c r="B120" s="28"/>
      <c r="C120" s="28" t="s">
        <v>506</v>
      </c>
      <c r="D120" s="31" t="s">
        <v>531</v>
      </c>
    </row>
    <row r="121" spans="1:4" x14ac:dyDescent="0.25">
      <c r="A121" s="28" t="s">
        <v>660</v>
      </c>
      <c r="B121" s="28"/>
      <c r="C121" s="28"/>
      <c r="D121" s="31" t="s">
        <v>532</v>
      </c>
    </row>
    <row r="122" spans="1:4" x14ac:dyDescent="0.25">
      <c r="A122" s="28" t="s">
        <v>661</v>
      </c>
      <c r="B122" s="28" t="s">
        <v>533</v>
      </c>
      <c r="C122" s="28" t="s">
        <v>534</v>
      </c>
      <c r="D122" s="31" t="s">
        <v>530</v>
      </c>
    </row>
    <row r="123" spans="1:4" x14ac:dyDescent="0.25">
      <c r="A123" s="28" t="s">
        <v>662</v>
      </c>
      <c r="B123" s="28"/>
      <c r="C123" s="28"/>
      <c r="D123" s="31"/>
    </row>
    <row r="124" spans="1:4" ht="30" x14ac:dyDescent="0.25">
      <c r="A124" s="28" t="s">
        <v>663</v>
      </c>
      <c r="B124" s="28"/>
      <c r="C124" s="28" t="s">
        <v>506</v>
      </c>
      <c r="D124" s="31" t="s">
        <v>535</v>
      </c>
    </row>
    <row r="125" spans="1:4" ht="30" x14ac:dyDescent="0.25">
      <c r="A125" s="28" t="s">
        <v>664</v>
      </c>
      <c r="B125" s="28" t="s">
        <v>536</v>
      </c>
      <c r="C125" s="28" t="s">
        <v>537</v>
      </c>
      <c r="D125" s="31" t="s">
        <v>530</v>
      </c>
    </row>
    <row r="126" spans="1:4" x14ac:dyDescent="0.25">
      <c r="A126" s="28" t="s">
        <v>665</v>
      </c>
      <c r="B126" s="28"/>
      <c r="C126" s="28"/>
      <c r="D126" s="31"/>
    </row>
    <row r="127" spans="1:4" ht="30" x14ac:dyDescent="0.25">
      <c r="A127" s="28" t="s">
        <v>666</v>
      </c>
      <c r="B127" s="28"/>
      <c r="C127" s="28" t="s">
        <v>506</v>
      </c>
      <c r="D127" s="31" t="s">
        <v>531</v>
      </c>
    </row>
    <row r="128" spans="1:4" x14ac:dyDescent="0.25">
      <c r="A128" s="28" t="s">
        <v>667</v>
      </c>
      <c r="B128" s="28"/>
      <c r="C128" s="28"/>
      <c r="D128" s="31" t="s">
        <v>532</v>
      </c>
    </row>
    <row r="129" spans="1:4" x14ac:dyDescent="0.25">
      <c r="A129" s="28" t="s">
        <v>668</v>
      </c>
      <c r="B129" s="28"/>
      <c r="C129" s="28"/>
      <c r="D129" s="31"/>
    </row>
    <row r="130" spans="1:4" x14ac:dyDescent="0.25">
      <c r="A130" s="28" t="s">
        <v>669</v>
      </c>
      <c r="B130" s="28" t="s">
        <v>538</v>
      </c>
      <c r="C130" s="28" t="s">
        <v>539</v>
      </c>
      <c r="D130" s="31" t="s">
        <v>530</v>
      </c>
    </row>
    <row r="131" spans="1:4" x14ac:dyDescent="0.25">
      <c r="A131" s="28" t="s">
        <v>670</v>
      </c>
      <c r="B131" s="28"/>
      <c r="C131" s="28"/>
      <c r="D131" s="31"/>
    </row>
    <row r="132" spans="1:4" ht="30" x14ac:dyDescent="0.25">
      <c r="A132" s="28" t="s">
        <v>671</v>
      </c>
      <c r="B132" s="28"/>
      <c r="C132" s="28" t="s">
        <v>506</v>
      </c>
      <c r="D132" s="31" t="s">
        <v>531</v>
      </c>
    </row>
    <row r="133" spans="1:4" x14ac:dyDescent="0.25">
      <c r="A133" s="28" t="s">
        <v>672</v>
      </c>
      <c r="B133" s="28"/>
      <c r="C133" s="28"/>
      <c r="D133" s="31" t="s">
        <v>532</v>
      </c>
    </row>
    <row r="134" spans="1:4" x14ac:dyDescent="0.25">
      <c r="A134" s="29"/>
      <c r="B134" s="29"/>
      <c r="C134" s="29"/>
      <c r="D134" s="33"/>
    </row>
    <row r="135" spans="1:4" x14ac:dyDescent="0.25">
      <c r="A135" s="29"/>
      <c r="B135" s="29"/>
      <c r="C135" s="29"/>
      <c r="D135" s="33"/>
    </row>
    <row r="136" spans="1:4" x14ac:dyDescent="0.25">
      <c r="A136" s="29"/>
      <c r="B136" s="29"/>
      <c r="C136" s="29"/>
      <c r="D136" s="33"/>
    </row>
    <row r="137" spans="1:4" x14ac:dyDescent="0.25">
      <c r="A137" s="29"/>
      <c r="B137" s="29"/>
      <c r="C137" s="29"/>
      <c r="D137" s="33"/>
    </row>
    <row r="138" spans="1:4" x14ac:dyDescent="0.25">
      <c r="A138" s="29"/>
      <c r="B138" s="29"/>
      <c r="C138" s="29"/>
      <c r="D138" s="33"/>
    </row>
    <row r="139" spans="1:4" x14ac:dyDescent="0.25">
      <c r="A139" s="29"/>
      <c r="B139" s="29"/>
      <c r="C139" s="29"/>
      <c r="D139" s="33"/>
    </row>
    <row r="140" spans="1:4" x14ac:dyDescent="0.25">
      <c r="A140" s="28" t="s">
        <v>673</v>
      </c>
      <c r="B140" s="28" t="s">
        <v>540</v>
      </c>
      <c r="C140" s="28" t="s">
        <v>541</v>
      </c>
      <c r="D140" s="31" t="s">
        <v>530</v>
      </c>
    </row>
    <row r="141" spans="1:4" ht="30" x14ac:dyDescent="0.25">
      <c r="A141" s="28" t="s">
        <v>674</v>
      </c>
      <c r="B141" s="28"/>
      <c r="C141" s="28" t="s">
        <v>506</v>
      </c>
      <c r="D141" s="31" t="s">
        <v>542</v>
      </c>
    </row>
    <row r="142" spans="1:4" x14ac:dyDescent="0.25">
      <c r="A142" s="28" t="s">
        <v>675</v>
      </c>
      <c r="B142" s="28"/>
      <c r="C142" s="28"/>
      <c r="D142" s="31" t="s">
        <v>532</v>
      </c>
    </row>
    <row r="143" spans="1:4" x14ac:dyDescent="0.25">
      <c r="A143" s="28" t="s">
        <v>676</v>
      </c>
      <c r="B143" s="28" t="s">
        <v>543</v>
      </c>
      <c r="C143" s="28" t="s">
        <v>544</v>
      </c>
      <c r="D143" s="31" t="s">
        <v>530</v>
      </c>
    </row>
    <row r="144" spans="1:4" ht="30" x14ac:dyDescent="0.25">
      <c r="A144" s="28" t="s">
        <v>677</v>
      </c>
      <c r="B144" s="28"/>
      <c r="C144" s="28" t="s">
        <v>506</v>
      </c>
      <c r="D144" s="31" t="s">
        <v>507</v>
      </c>
    </row>
    <row r="145" spans="1:4" x14ac:dyDescent="0.25">
      <c r="A145" s="28" t="s">
        <v>678</v>
      </c>
      <c r="B145" s="28"/>
      <c r="C145" s="28"/>
      <c r="D145" s="31" t="s">
        <v>532</v>
      </c>
    </row>
    <row r="146" spans="1:4" x14ac:dyDescent="0.25">
      <c r="A146" s="28" t="s">
        <v>679</v>
      </c>
      <c r="B146" s="28" t="s">
        <v>545</v>
      </c>
      <c r="C146" s="28" t="s">
        <v>546</v>
      </c>
      <c r="D146" s="31" t="s">
        <v>547</v>
      </c>
    </row>
    <row r="147" spans="1:4" ht="30" x14ac:dyDescent="0.25">
      <c r="A147" s="28" t="s">
        <v>680</v>
      </c>
      <c r="B147" s="28"/>
      <c r="C147" s="28" t="s">
        <v>506</v>
      </c>
      <c r="D147" s="31" t="s">
        <v>531</v>
      </c>
    </row>
    <row r="148" spans="1:4" x14ac:dyDescent="0.25">
      <c r="A148" s="28" t="s">
        <v>681</v>
      </c>
      <c r="B148" s="28"/>
      <c r="C148" s="28"/>
      <c r="D148" s="31" t="s">
        <v>532</v>
      </c>
    </row>
    <row r="149" spans="1:4" ht="30" x14ac:dyDescent="0.25">
      <c r="A149" s="28" t="s">
        <v>682</v>
      </c>
      <c r="B149" s="28" t="s">
        <v>548</v>
      </c>
      <c r="C149" s="28" t="s">
        <v>549</v>
      </c>
      <c r="D149" s="31" t="s">
        <v>550</v>
      </c>
    </row>
    <row r="150" spans="1:4" ht="30" x14ac:dyDescent="0.25">
      <c r="A150" s="28" t="s">
        <v>683</v>
      </c>
      <c r="B150" s="28"/>
      <c r="C150" s="28" t="s">
        <v>551</v>
      </c>
      <c r="D150" s="31" t="s">
        <v>552</v>
      </c>
    </row>
    <row r="151" spans="1:4" ht="30" x14ac:dyDescent="0.25">
      <c r="A151" s="28" t="s">
        <v>684</v>
      </c>
      <c r="B151" s="28"/>
      <c r="C151" s="28" t="s">
        <v>553</v>
      </c>
      <c r="D151" s="31" t="s">
        <v>531</v>
      </c>
    </row>
    <row r="152" spans="1:4" ht="30" x14ac:dyDescent="0.25">
      <c r="A152" s="28" t="s">
        <v>685</v>
      </c>
      <c r="B152" s="28"/>
      <c r="C152" s="28" t="s">
        <v>506</v>
      </c>
      <c r="D152" s="31" t="s">
        <v>532</v>
      </c>
    </row>
    <row r="153" spans="1:4" ht="30" x14ac:dyDescent="0.25">
      <c r="A153" s="28" t="s">
        <v>686</v>
      </c>
      <c r="B153" s="28" t="s">
        <v>554</v>
      </c>
      <c r="C153" s="28" t="s">
        <v>549</v>
      </c>
      <c r="D153" s="31"/>
    </row>
    <row r="154" spans="1:4" ht="30" x14ac:dyDescent="0.25">
      <c r="A154" s="28" t="s">
        <v>687</v>
      </c>
      <c r="B154" s="28"/>
      <c r="C154" s="28" t="s">
        <v>551</v>
      </c>
      <c r="D154" s="31" t="s">
        <v>552</v>
      </c>
    </row>
    <row r="155" spans="1:4" ht="30" x14ac:dyDescent="0.25">
      <c r="A155" s="28" t="s">
        <v>688</v>
      </c>
      <c r="B155" s="28"/>
      <c r="C155" s="28" t="s">
        <v>553</v>
      </c>
      <c r="D155" s="31"/>
    </row>
    <row r="156" spans="1:4" ht="30" x14ac:dyDescent="0.25">
      <c r="A156" s="28" t="s">
        <v>689</v>
      </c>
      <c r="B156" s="28"/>
      <c r="C156" s="28" t="s">
        <v>506</v>
      </c>
      <c r="D156" s="31" t="s">
        <v>531</v>
      </c>
    </row>
    <row r="157" spans="1:4" x14ac:dyDescent="0.25">
      <c r="A157" s="29"/>
      <c r="B157" s="29"/>
      <c r="C157" s="29"/>
      <c r="D157" s="33"/>
    </row>
    <row r="158" spans="1:4" x14ac:dyDescent="0.25">
      <c r="A158" s="29"/>
      <c r="B158" s="29"/>
      <c r="C158" s="29"/>
      <c r="D158" s="33"/>
    </row>
    <row r="159" spans="1:4" x14ac:dyDescent="0.25">
      <c r="A159" s="29"/>
      <c r="B159" s="29"/>
      <c r="C159" s="29"/>
      <c r="D159" s="33"/>
    </row>
    <row r="160" spans="1:4" x14ac:dyDescent="0.25">
      <c r="A160" s="29"/>
      <c r="B160" s="29"/>
      <c r="C160" s="29"/>
      <c r="D160" s="33"/>
    </row>
    <row r="161" spans="1:4" x14ac:dyDescent="0.25">
      <c r="A161" s="29"/>
      <c r="B161" s="29"/>
      <c r="C161" s="29"/>
      <c r="D161" s="33"/>
    </row>
    <row r="162" spans="1:4" x14ac:dyDescent="0.25">
      <c r="A162" s="29"/>
      <c r="B162" s="29"/>
      <c r="C162" s="29"/>
      <c r="D162" s="33"/>
    </row>
    <row r="163" spans="1:4" x14ac:dyDescent="0.25">
      <c r="A163" s="28" t="s">
        <v>690</v>
      </c>
      <c r="B163" s="28" t="s">
        <v>416</v>
      </c>
      <c r="C163" s="28" t="s">
        <v>555</v>
      </c>
      <c r="D163" s="31" t="s">
        <v>530</v>
      </c>
    </row>
    <row r="164" spans="1:4" x14ac:dyDescent="0.25">
      <c r="A164" s="29"/>
      <c r="B164" s="29"/>
      <c r="C164" s="29"/>
      <c r="D164" s="33"/>
    </row>
    <row r="165" spans="1:4" x14ac:dyDescent="0.25">
      <c r="A165" s="29"/>
      <c r="B165" s="29"/>
      <c r="C165" s="29"/>
      <c r="D165" s="33"/>
    </row>
    <row r="166" spans="1:4" x14ac:dyDescent="0.25">
      <c r="A166" s="29"/>
      <c r="B166" s="29"/>
      <c r="C166" s="29"/>
      <c r="D166" s="33"/>
    </row>
    <row r="167" spans="1:4" x14ac:dyDescent="0.25">
      <c r="A167" s="29"/>
      <c r="B167" s="29"/>
      <c r="C167" s="29"/>
      <c r="D167" s="33"/>
    </row>
    <row r="168" spans="1:4" x14ac:dyDescent="0.25">
      <c r="A168" s="29"/>
      <c r="B168" s="29"/>
      <c r="C168" s="29"/>
      <c r="D168" s="33"/>
    </row>
    <row r="169" spans="1:4" x14ac:dyDescent="0.25">
      <c r="A169" s="29"/>
      <c r="B169" s="29"/>
      <c r="C169" s="29"/>
      <c r="D169" s="33"/>
    </row>
    <row r="170" spans="1:4" x14ac:dyDescent="0.25">
      <c r="A170" s="28" t="s">
        <v>691</v>
      </c>
      <c r="B170" s="28" t="s">
        <v>390</v>
      </c>
      <c r="C170" s="28" t="s">
        <v>556</v>
      </c>
      <c r="D170" s="31" t="s">
        <v>530</v>
      </c>
    </row>
    <row r="171" spans="1:4" x14ac:dyDescent="0.25">
      <c r="A171" s="28" t="s">
        <v>692</v>
      </c>
      <c r="B171" s="28" t="s">
        <v>557</v>
      </c>
      <c r="C171" s="28" t="s">
        <v>558</v>
      </c>
      <c r="D171" s="31" t="s">
        <v>530</v>
      </c>
    </row>
    <row r="172" spans="1:4" x14ac:dyDescent="0.25">
      <c r="A172" s="29"/>
      <c r="B172" s="29"/>
      <c r="C172" s="29"/>
      <c r="D172" s="33"/>
    </row>
    <row r="173" spans="1:4" x14ac:dyDescent="0.25">
      <c r="A173" s="29"/>
      <c r="B173" s="29"/>
      <c r="C173" s="29"/>
      <c r="D173" s="33"/>
    </row>
    <row r="174" spans="1:4" x14ac:dyDescent="0.25">
      <c r="A174" s="29"/>
      <c r="B174" s="29"/>
      <c r="C174" s="29"/>
      <c r="D174" s="33"/>
    </row>
    <row r="175" spans="1:4" x14ac:dyDescent="0.25">
      <c r="A175" s="29"/>
      <c r="B175" s="29"/>
      <c r="C175" s="29"/>
      <c r="D175" s="33"/>
    </row>
    <row r="176" spans="1:4" x14ac:dyDescent="0.25">
      <c r="A176" s="29"/>
      <c r="B176" s="29"/>
      <c r="C176" s="29"/>
      <c r="D176" s="33"/>
    </row>
    <row r="177" spans="1:4" x14ac:dyDescent="0.25">
      <c r="A177" s="29"/>
      <c r="B177" s="29"/>
      <c r="C177" s="29"/>
      <c r="D177" s="33"/>
    </row>
    <row r="178" spans="1:4" ht="30" x14ac:dyDescent="0.25">
      <c r="A178" s="28" t="s">
        <v>693</v>
      </c>
      <c r="B178" s="28" t="s">
        <v>488</v>
      </c>
      <c r="C178" s="28" t="s">
        <v>559</v>
      </c>
      <c r="D178" s="31" t="s">
        <v>500</v>
      </c>
    </row>
    <row r="179" spans="1:4" ht="30" x14ac:dyDescent="0.25">
      <c r="A179" s="28" t="s">
        <v>694</v>
      </c>
      <c r="B179" s="28"/>
      <c r="C179" s="28" t="s">
        <v>497</v>
      </c>
      <c r="D179" s="31" t="s">
        <v>498</v>
      </c>
    </row>
    <row r="180" spans="1:4" ht="30" x14ac:dyDescent="0.25">
      <c r="A180" s="28" t="s">
        <v>695</v>
      </c>
      <c r="B180" s="28" t="s">
        <v>560</v>
      </c>
      <c r="C180" s="28" t="s">
        <v>561</v>
      </c>
      <c r="D180" s="31" t="s">
        <v>562</v>
      </c>
    </row>
    <row r="181" spans="1:4" ht="30" x14ac:dyDescent="0.25">
      <c r="A181" s="28" t="s">
        <v>696</v>
      </c>
      <c r="B181" s="28" t="s">
        <v>563</v>
      </c>
      <c r="C181" s="28" t="s">
        <v>564</v>
      </c>
      <c r="D181" s="31" t="s">
        <v>565</v>
      </c>
    </row>
    <row r="182" spans="1:4" ht="30" x14ac:dyDescent="0.25">
      <c r="A182" s="28" t="s">
        <v>697</v>
      </c>
      <c r="B182" s="28" t="s">
        <v>566</v>
      </c>
      <c r="C182" s="28" t="s">
        <v>567</v>
      </c>
      <c r="D182" s="31" t="s">
        <v>568</v>
      </c>
    </row>
    <row r="183" spans="1:4" ht="30" x14ac:dyDescent="0.25">
      <c r="A183" s="28" t="s">
        <v>698</v>
      </c>
      <c r="B183" s="28" t="s">
        <v>569</v>
      </c>
      <c r="C183" s="28" t="s">
        <v>570</v>
      </c>
      <c r="D183" s="31" t="s">
        <v>571</v>
      </c>
    </row>
    <row r="184" spans="1:4" x14ac:dyDescent="0.25">
      <c r="A184" s="29"/>
      <c r="B184" s="29"/>
      <c r="C184" s="29"/>
      <c r="D184" s="33"/>
    </row>
    <row r="185" spans="1:4" x14ac:dyDescent="0.25">
      <c r="A185" s="29"/>
      <c r="B185" s="29"/>
      <c r="C185" s="29"/>
      <c r="D185" s="33"/>
    </row>
    <row r="186" spans="1:4" x14ac:dyDescent="0.25">
      <c r="A186" s="29"/>
      <c r="B186" s="29"/>
      <c r="C186" s="29"/>
      <c r="D186" s="33"/>
    </row>
    <row r="187" spans="1:4" x14ac:dyDescent="0.25">
      <c r="A187" s="29"/>
      <c r="B187" s="29"/>
      <c r="C187" s="29"/>
      <c r="D187" s="33"/>
    </row>
    <row r="188" spans="1:4" x14ac:dyDescent="0.25">
      <c r="A188" s="29"/>
      <c r="B188" s="29"/>
      <c r="C188" s="29"/>
      <c r="D188" s="33"/>
    </row>
    <row r="189" spans="1:4" x14ac:dyDescent="0.25">
      <c r="A189" s="29"/>
      <c r="B189" s="29"/>
      <c r="C189" s="29"/>
      <c r="D189" s="33"/>
    </row>
    <row r="190" spans="1:4" x14ac:dyDescent="0.25">
      <c r="A190" s="28" t="s">
        <v>699</v>
      </c>
      <c r="B190" s="28" t="s">
        <v>572</v>
      </c>
      <c r="C190" s="28"/>
      <c r="D190" s="31" t="s">
        <v>573</v>
      </c>
    </row>
    <row r="191" spans="1:4" x14ac:dyDescent="0.25">
      <c r="A191" s="28" t="s">
        <v>700</v>
      </c>
      <c r="B191" s="28"/>
      <c r="C191" s="28"/>
      <c r="D191" s="31" t="s">
        <v>574</v>
      </c>
    </row>
    <row r="192" spans="1:4" x14ac:dyDescent="0.25">
      <c r="A192" s="28" t="s">
        <v>701</v>
      </c>
      <c r="B192" s="28" t="s">
        <v>575</v>
      </c>
      <c r="C192" s="28"/>
      <c r="D192" s="31" t="s">
        <v>573</v>
      </c>
    </row>
    <row r="193" spans="1:4" x14ac:dyDescent="0.25">
      <c r="A193" s="28" t="s">
        <v>702</v>
      </c>
      <c r="B193" s="28"/>
      <c r="C193" s="28"/>
      <c r="D193" s="31" t="s">
        <v>574</v>
      </c>
    </row>
    <row r="194" spans="1:4" x14ac:dyDescent="0.25">
      <c r="A194" s="28" t="s">
        <v>703</v>
      </c>
      <c r="B194" s="28" t="s">
        <v>576</v>
      </c>
      <c r="C194" s="28"/>
      <c r="D194" s="31" t="s">
        <v>573</v>
      </c>
    </row>
    <row r="195" spans="1:4" x14ac:dyDescent="0.25">
      <c r="A195" s="28" t="s">
        <v>704</v>
      </c>
      <c r="B195" s="28"/>
      <c r="C195" s="28"/>
      <c r="D195" s="31" t="s">
        <v>574</v>
      </c>
    </row>
    <row r="196" spans="1:4" x14ac:dyDescent="0.25">
      <c r="A196" s="28" t="s">
        <v>705</v>
      </c>
      <c r="B196" s="28" t="s">
        <v>577</v>
      </c>
      <c r="C196" s="28"/>
      <c r="D196" s="31" t="s">
        <v>573</v>
      </c>
    </row>
    <row r="197" spans="1:4" x14ac:dyDescent="0.25">
      <c r="A197" s="28" t="s">
        <v>706</v>
      </c>
      <c r="B197" s="28"/>
      <c r="C197" s="28"/>
      <c r="D197" s="31" t="s">
        <v>574</v>
      </c>
    </row>
    <row r="198" spans="1:4" x14ac:dyDescent="0.25">
      <c r="A198" s="28" t="s">
        <v>707</v>
      </c>
      <c r="B198" s="28" t="s">
        <v>0</v>
      </c>
      <c r="C198" s="28"/>
      <c r="D198" s="31" t="s">
        <v>573</v>
      </c>
    </row>
    <row r="199" spans="1:4" x14ac:dyDescent="0.25">
      <c r="A199" s="28" t="s">
        <v>708</v>
      </c>
      <c r="B199" s="28"/>
      <c r="C199" s="28"/>
      <c r="D199" s="31" t="s">
        <v>574</v>
      </c>
    </row>
    <row r="200" spans="1:4" x14ac:dyDescent="0.25">
      <c r="A200" s="28" t="s">
        <v>709</v>
      </c>
      <c r="B200" s="28" t="s">
        <v>578</v>
      </c>
      <c r="C200" s="28"/>
      <c r="D200" s="31" t="s">
        <v>573</v>
      </c>
    </row>
    <row r="201" spans="1:4" x14ac:dyDescent="0.25">
      <c r="A201" s="28" t="s">
        <v>710</v>
      </c>
      <c r="B201" s="28"/>
      <c r="C201" s="28"/>
      <c r="D201" s="31" t="s">
        <v>574</v>
      </c>
    </row>
    <row r="202" spans="1:4" x14ac:dyDescent="0.25">
      <c r="A202" s="28" t="s">
        <v>711</v>
      </c>
      <c r="B202" s="28" t="s">
        <v>4</v>
      </c>
      <c r="C202" s="28"/>
      <c r="D202" s="31" t="s">
        <v>573</v>
      </c>
    </row>
    <row r="203" spans="1:4" x14ac:dyDescent="0.25">
      <c r="A203" s="28" t="s">
        <v>712</v>
      </c>
      <c r="B203" s="28"/>
      <c r="C203" s="28"/>
      <c r="D203" s="31" t="s">
        <v>574</v>
      </c>
    </row>
    <row r="204" spans="1:4" x14ac:dyDescent="0.25">
      <c r="A204" s="28" t="s">
        <v>713</v>
      </c>
      <c r="B204" s="28" t="s">
        <v>579</v>
      </c>
      <c r="C204" s="28"/>
      <c r="D204" s="31" t="s">
        <v>573</v>
      </c>
    </row>
    <row r="205" spans="1:4" x14ac:dyDescent="0.25">
      <c r="A205" s="28" t="s">
        <v>714</v>
      </c>
      <c r="B205" s="28"/>
      <c r="C205" s="28"/>
      <c r="D205" s="31" t="s">
        <v>574</v>
      </c>
    </row>
    <row r="206" spans="1:4" x14ac:dyDescent="0.25">
      <c r="A206" s="28" t="s">
        <v>715</v>
      </c>
      <c r="B206" s="28" t="s">
        <v>580</v>
      </c>
      <c r="C206" s="28"/>
      <c r="D206" s="31" t="s">
        <v>573</v>
      </c>
    </row>
    <row r="207" spans="1:4" x14ac:dyDescent="0.25">
      <c r="A207" s="28" t="s">
        <v>716</v>
      </c>
      <c r="B207" s="28"/>
      <c r="C207" s="28"/>
      <c r="D207" s="31" t="s">
        <v>574</v>
      </c>
    </row>
    <row r="208" spans="1:4" x14ac:dyDescent="0.25">
      <c r="A208" s="29"/>
      <c r="B208" s="29"/>
      <c r="C208" s="29"/>
      <c r="D208" s="33"/>
    </row>
    <row r="209" spans="1:4" x14ac:dyDescent="0.25">
      <c r="A209" s="29"/>
      <c r="B209" s="29"/>
      <c r="C209" s="29"/>
      <c r="D209" s="33"/>
    </row>
    <row r="210" spans="1:4" x14ac:dyDescent="0.25">
      <c r="A210" s="29"/>
      <c r="B210" s="29"/>
      <c r="C210" s="29"/>
      <c r="D210" s="33"/>
    </row>
    <row r="211" spans="1:4" x14ac:dyDescent="0.25">
      <c r="A211" s="29"/>
      <c r="B211" s="29"/>
      <c r="C211" s="29"/>
      <c r="D211" s="33"/>
    </row>
    <row r="212" spans="1:4" x14ac:dyDescent="0.25">
      <c r="A212" s="29"/>
      <c r="B212" s="29"/>
      <c r="C212" s="29"/>
      <c r="D212" s="33"/>
    </row>
    <row r="213" spans="1:4" x14ac:dyDescent="0.25">
      <c r="A213" s="29"/>
      <c r="B213" s="29"/>
      <c r="C213" s="29"/>
      <c r="D213" s="33"/>
    </row>
  </sheetData>
  <sheetProtection algorithmName="SHA-512" hashValue="ZPmmVvL14e+HGdLKX84MWDofuPGA7eBC40Cn68FUj6PLt8u9QZYc+nwbsBaCz+5I0wd7moobv3W8fVtfw/zHtA==" saltValue="mIQtIqWxHlXRKUJk88QyYQ==" spinCount="100000" sheet="1" objects="1" scenarios="1" formatRows="0"/>
  <hyperlinks>
    <hyperlink ref="D14" r:id="rId1" display="http://www.bane.dk/visArtikel.asp?artikelID=500" xr:uid="{00000000-0004-0000-0400-000000000000}"/>
    <hyperlink ref="D15" r:id="rId2" display="http://www.bane.dk/visArtikel.asp?artikelID=14011" xr:uid="{00000000-0004-0000-0400-000001000000}"/>
    <hyperlink ref="D16" r:id="rId3" display="http://www.bane.dk/visArtikel.asp?artikelID=19431" xr:uid="{00000000-0004-0000-0400-000002000000}"/>
    <hyperlink ref="D17" r:id="rId4" display="http://www.bane.dk/db/filarkiv/5213/BN2-74-1.pdf" xr:uid="{00000000-0004-0000-0400-000003000000}"/>
    <hyperlink ref="D18" r:id="rId5" display="https://arbejdstilsynet.dk/da/regler/at-vejledninger/a/f-2-3-arbejdsmiljoudd-for-koordinatorer" xr:uid="{00000000-0004-0000-0400-000004000000}"/>
    <hyperlink ref="D19" r:id="rId6" display="http://www.bane.dk/visArtikel.asp?artikelID=23964&amp;soegningID=675347&amp;soegeord=jernbanesikkerhedsplaner" xr:uid="{00000000-0004-0000-0400-000005000000}"/>
    <hyperlink ref="D26" r:id="rId7" display="https://www.retsinformation.dk/Forms/R0710.aspx?id=133159" xr:uid="{00000000-0004-0000-0400-000006000000}"/>
    <hyperlink ref="D27" r:id="rId8" display="http://www.ds.dk/da/standardisering/ce-maerkning/produktgrupper/maskiner" xr:uid="{00000000-0004-0000-0400-000007000000}"/>
    <hyperlink ref="D28" r:id="rId9" xr:uid="{00000000-0004-0000-0400-000008000000}"/>
    <hyperlink ref="D29" r:id="rId10" display="https://www.retsinformation.dk/Forms/R0710.aspx?id=134806" xr:uid="{00000000-0004-0000-0400-000009000000}"/>
    <hyperlink ref="D30" r:id="rId11" xr:uid="{00000000-0004-0000-0400-00000A000000}"/>
    <hyperlink ref="D31" r:id="rId12" display="http://www.bane.dk/visArtikel.asp?artikelID=20504" xr:uid="{00000000-0004-0000-0400-00000B000000}"/>
    <hyperlink ref="D38" r:id="rId13" display="https://www.retsinformation.dk/Forms/R0710.aspx?id=184047" xr:uid="{00000000-0004-0000-0400-00000C000000}"/>
    <hyperlink ref="D40" r:id="rId14" display="https://www.retsinformation.dk/Forms/R0710.aspx?id=180164" xr:uid="{00000000-0004-0000-0400-00000D000000}"/>
    <hyperlink ref="D41" r:id="rId15" xr:uid="{00000000-0004-0000-0400-00000E000000}"/>
    <hyperlink ref="D42" r:id="rId16" display="http://mst.dk/media/mst/66271/tillaeg_til_togstoejvejledning_end.pdf" xr:uid="{00000000-0004-0000-0400-00000F000000}"/>
    <hyperlink ref="D43" r:id="rId17" display="http://www2.mst.dk/Udgiv/publikationer/1984/87-503-5287-4/pdf/87-503-5287-4.pdf" xr:uid="{00000000-0004-0000-0400-000010000000}"/>
    <hyperlink ref="D44" r:id="rId18" display="http://www2.mst.dk/Udgiv/publikationer/1996/87-7810-626-5/pdf/87-7810-626-5.pdf" xr:uid="{00000000-0004-0000-0400-000011000000}"/>
    <hyperlink ref="D45" r:id="rId19" display="https://www.retsinformation.dk/Forms/R0710.aspx?id=184068" xr:uid="{00000000-0004-0000-0400-000012000000}"/>
    <hyperlink ref="D54" r:id="rId20" display="https://www.retsinformation.dk/Forms/R0710.aspx?id=175817" xr:uid="{00000000-0004-0000-0400-000013000000}"/>
    <hyperlink ref="D55" r:id="rId21" xr:uid="{00000000-0004-0000-0400-000014000000}"/>
    <hyperlink ref="D56" r:id="rId22" xr:uid="{00000000-0004-0000-0400-000015000000}"/>
    <hyperlink ref="D57" r:id="rId23" xr:uid="{00000000-0004-0000-0400-000016000000}"/>
    <hyperlink ref="D58" r:id="rId24" xr:uid="{00000000-0004-0000-0400-000017000000}"/>
    <hyperlink ref="D59" r:id="rId25" xr:uid="{00000000-0004-0000-0400-000018000000}"/>
    <hyperlink ref="D60" r:id="rId26" xr:uid="{00000000-0004-0000-0400-000019000000}"/>
    <hyperlink ref="D61" r:id="rId27" xr:uid="{00000000-0004-0000-0400-00001A000000}"/>
    <hyperlink ref="D62" r:id="rId28" xr:uid="{00000000-0004-0000-0400-00001B000000}"/>
    <hyperlink ref="D63" r:id="rId29" xr:uid="{00000000-0004-0000-0400-00001C000000}"/>
    <hyperlink ref="D64" r:id="rId30" xr:uid="{00000000-0004-0000-0400-00001D000000}"/>
    <hyperlink ref="D65" r:id="rId31" xr:uid="{00000000-0004-0000-0400-00001E000000}"/>
    <hyperlink ref="D66" r:id="rId32" xr:uid="{00000000-0004-0000-0400-00001F000000}"/>
    <hyperlink ref="D67" r:id="rId33" xr:uid="{00000000-0004-0000-0400-000020000000}"/>
    <hyperlink ref="D68" r:id="rId34" xr:uid="{00000000-0004-0000-0400-000021000000}"/>
    <hyperlink ref="D69" r:id="rId35" xr:uid="{00000000-0004-0000-0400-000022000000}"/>
    <hyperlink ref="D70" r:id="rId36" xr:uid="{00000000-0004-0000-0400-000023000000}"/>
    <hyperlink ref="D71" r:id="rId37" xr:uid="{00000000-0004-0000-0400-000024000000}"/>
    <hyperlink ref="D72" r:id="rId38" xr:uid="{00000000-0004-0000-0400-000025000000}"/>
    <hyperlink ref="D73" r:id="rId39" display="http://bm.dk/da/Beskaeftigelsesomraadet/Arbejdsret/Internationalt samarbejde/ILO.aspx" xr:uid="{00000000-0004-0000-0400-000026000000}"/>
    <hyperlink ref="D74" r:id="rId40" xr:uid="{00000000-0004-0000-0400-000027000000}"/>
    <hyperlink ref="D75" r:id="rId41" xr:uid="{00000000-0004-0000-0400-000028000000}"/>
    <hyperlink ref="D76" r:id="rId42" display="http://eur-lex.europa.eu/legal-content/DA/ALL/?uri=CELEX%3A32003F0568&amp;print=true" xr:uid="{00000000-0004-0000-0400-000029000000}"/>
    <hyperlink ref="D77" r:id="rId43" xr:uid="{00000000-0004-0000-0400-00002A000000}"/>
    <hyperlink ref="D78" r:id="rId44" display="http://www.bane.dk/visArtikel.asp?artikelID=6416&amp;soegningID=675126&amp;soegeord=erklæring" xr:uid="{00000000-0004-0000-0400-00002B000000}"/>
    <hyperlink ref="D85" r:id="rId45" xr:uid="{00000000-0004-0000-0400-00002C000000}"/>
    <hyperlink ref="D86" r:id="rId46" xr:uid="{00000000-0004-0000-0400-00002D000000}"/>
    <hyperlink ref="D87" r:id="rId47" xr:uid="{00000000-0004-0000-0400-00002E000000}"/>
    <hyperlink ref="D88" r:id="rId48" xr:uid="{00000000-0004-0000-0400-00002F000000}"/>
    <hyperlink ref="D89" r:id="rId49" xr:uid="{00000000-0004-0000-0400-000030000000}"/>
    <hyperlink ref="D90" r:id="rId50" display="https://www.retsinformation.dk/Forms/R0710.aspx?id=22618" xr:uid="{00000000-0004-0000-0400-000031000000}"/>
    <hyperlink ref="D91" r:id="rId51" xr:uid="{00000000-0004-0000-0400-000032000000}"/>
    <hyperlink ref="D92" r:id="rId52" display="https://www.retsinformation.dk/Forms/R0710.aspx?id=22618" xr:uid="{00000000-0004-0000-0400-000033000000}"/>
    <hyperlink ref="D93" r:id="rId53" xr:uid="{00000000-0004-0000-0400-000034000000}"/>
    <hyperlink ref="D94" r:id="rId54" display="https://www.retsinformation.dk/Forms/R0710.aspx?id=22618" xr:uid="{00000000-0004-0000-0400-000035000000}"/>
    <hyperlink ref="D95" r:id="rId55" xr:uid="{00000000-0004-0000-0400-000036000000}"/>
    <hyperlink ref="D96" r:id="rId56" display="https://www.retsinformation.dk/Forms/R0710.aspx?id=22618" xr:uid="{00000000-0004-0000-0400-000037000000}"/>
    <hyperlink ref="D97" r:id="rId57" xr:uid="{00000000-0004-0000-0400-000038000000}"/>
    <hyperlink ref="D98" r:id="rId58" display="https://www.retsinformation.dk/Forms/R0710.aspx?id=22618" xr:uid="{00000000-0004-0000-0400-000039000000}"/>
    <hyperlink ref="D99" r:id="rId59" xr:uid="{00000000-0004-0000-0400-00003A000000}"/>
    <hyperlink ref="D100" r:id="rId60" display="https://www.retsinformation.dk/forms/R0710.aspx?id=138696" xr:uid="{00000000-0004-0000-0400-00003B000000}"/>
    <hyperlink ref="D101" r:id="rId61" display="https://www.retsinformation.dk/Forms/R0710.aspx?id=173279" xr:uid="{00000000-0004-0000-0400-00003C000000}"/>
    <hyperlink ref="D102" r:id="rId62" display="https://www.retsinformation.dk/Forms/R0710.aspx?id=140858" xr:uid="{00000000-0004-0000-0400-00003D000000}"/>
    <hyperlink ref="D103" r:id="rId63" display="https://www.retsinformation.dk/Forms/R0710.aspx?id=173264" xr:uid="{00000000-0004-0000-0400-00003E000000}"/>
    <hyperlink ref="D104" r:id="rId64" display="https://www.retsinformation.dk/Forms/R0710.aspx?id=170457" xr:uid="{00000000-0004-0000-0400-00003F000000}"/>
    <hyperlink ref="D105" r:id="rId65" display="https://www.retsinformation.dk/Forms/R0710.aspx?id=130958" xr:uid="{00000000-0004-0000-0400-000040000000}"/>
    <hyperlink ref="D106" r:id="rId66" display="http://www.retsinformation.dk/Forms/R0710.aspx?id=170457" xr:uid="{00000000-0004-0000-0400-000041000000}"/>
    <hyperlink ref="D107" r:id="rId67" display="http://www.retsinformation.dk/Forms/R0710.aspx?id=170457" xr:uid="{00000000-0004-0000-0400-000042000000}"/>
    <hyperlink ref="D108" r:id="rId68" display="http://www.retsinformation.dk/Forms/R0710.aspx?id=170457" xr:uid="{00000000-0004-0000-0400-000043000000}"/>
    <hyperlink ref="D109" r:id="rId69" display="http://www.retsinformation.dk/Forms/R0710.aspx?id=170457" xr:uid="{00000000-0004-0000-0400-000044000000}"/>
    <hyperlink ref="D110" r:id="rId70" display="http://www.retsinformation.dk/Forms/R0710.aspx?id=170457" xr:uid="{00000000-0004-0000-0400-000045000000}"/>
    <hyperlink ref="D111" r:id="rId71" display="http://www.retsinformation.dk/Forms/R0710.aspx?id=170457" xr:uid="{00000000-0004-0000-0400-000046000000}"/>
    <hyperlink ref="D112" r:id="rId72" display="http://www.retsinformation.dk/Forms/R0710.aspx?id=170457" xr:uid="{00000000-0004-0000-0400-000047000000}"/>
    <hyperlink ref="D119" r:id="rId73" xr:uid="{00000000-0004-0000-0400-000048000000}"/>
    <hyperlink ref="D122" r:id="rId74" xr:uid="{00000000-0004-0000-0400-000049000000}"/>
    <hyperlink ref="D125" r:id="rId75" xr:uid="{00000000-0004-0000-0400-00004A000000}"/>
    <hyperlink ref="D130" r:id="rId76" xr:uid="{00000000-0004-0000-0400-00004B000000}"/>
    <hyperlink ref="D132" r:id="rId77" xr:uid="{00000000-0004-0000-0400-00004C000000}"/>
    <hyperlink ref="D133" r:id="rId78" xr:uid="{00000000-0004-0000-0400-00004D000000}"/>
    <hyperlink ref="D140" r:id="rId79" xr:uid="{00000000-0004-0000-0400-00004E000000}"/>
    <hyperlink ref="D143" r:id="rId80" xr:uid="{00000000-0004-0000-0400-00004F000000}"/>
    <hyperlink ref="D146" r:id="rId81" display="http://www.bane.dk/visArtikel.asp?artikelID=3946" xr:uid="{00000000-0004-0000-0400-000050000000}"/>
    <hyperlink ref="D147" r:id="rId82" xr:uid="{00000000-0004-0000-0400-000051000000}"/>
    <hyperlink ref="D148" r:id="rId83" xr:uid="{00000000-0004-0000-0400-000052000000}"/>
    <hyperlink ref="D149" r:id="rId84" xr:uid="{00000000-0004-0000-0400-000053000000}"/>
    <hyperlink ref="D151" r:id="rId85" xr:uid="{00000000-0004-0000-0400-000054000000}"/>
    <hyperlink ref="D152" r:id="rId86" xr:uid="{00000000-0004-0000-0400-000055000000}"/>
    <hyperlink ref="D154" r:id="rId87" xr:uid="{00000000-0004-0000-0400-000056000000}"/>
    <hyperlink ref="D156" r:id="rId88" xr:uid="{00000000-0004-0000-0400-000057000000}"/>
    <hyperlink ref="D171" r:id="rId89" xr:uid="{00000000-0004-0000-0400-000058000000}"/>
    <hyperlink ref="D178" r:id="rId90" display="https://www.retsinformation.dk/Forms/R0710.aspx?id=22618" xr:uid="{00000000-0004-0000-0400-000059000000}"/>
    <hyperlink ref="D179" r:id="rId91" xr:uid="{00000000-0004-0000-0400-00005A000000}"/>
    <hyperlink ref="D180" r:id="rId92" xr:uid="{00000000-0004-0000-0400-00005B000000}"/>
    <hyperlink ref="D181" r:id="rId93" xr:uid="{00000000-0004-0000-0400-00005C000000}"/>
    <hyperlink ref="D182" r:id="rId94" display="https://www.retsinformation.dk/Forms/R0710.aspx?id=142253" xr:uid="{00000000-0004-0000-0400-00005D000000}"/>
    <hyperlink ref="D183" r:id="rId95" display="https://www.retsinformation.dk/forms/R0710.aspx?id=176000" xr:uid="{00000000-0004-0000-0400-00005E000000}"/>
    <hyperlink ref="D190" r:id="rId96" xr:uid="{00000000-0004-0000-0400-00005F000000}"/>
    <hyperlink ref="D191" r:id="rId97" xr:uid="{00000000-0004-0000-0400-000060000000}"/>
    <hyperlink ref="D192" r:id="rId98" xr:uid="{00000000-0004-0000-0400-000061000000}"/>
    <hyperlink ref="D193" r:id="rId99" xr:uid="{00000000-0004-0000-0400-000062000000}"/>
    <hyperlink ref="D194" r:id="rId100" xr:uid="{00000000-0004-0000-0400-000063000000}"/>
    <hyperlink ref="D195" r:id="rId101" xr:uid="{00000000-0004-0000-0400-000064000000}"/>
    <hyperlink ref="D196" r:id="rId102" xr:uid="{00000000-0004-0000-0400-000065000000}"/>
    <hyperlink ref="D197" r:id="rId103" xr:uid="{00000000-0004-0000-0400-000066000000}"/>
    <hyperlink ref="D198" r:id="rId104" xr:uid="{00000000-0004-0000-0400-000067000000}"/>
    <hyperlink ref="D199" r:id="rId105" xr:uid="{00000000-0004-0000-0400-000068000000}"/>
    <hyperlink ref="D200" r:id="rId106" xr:uid="{00000000-0004-0000-0400-000069000000}"/>
    <hyperlink ref="D201" r:id="rId107" xr:uid="{00000000-0004-0000-0400-00006A000000}"/>
    <hyperlink ref="D202" r:id="rId108" xr:uid="{00000000-0004-0000-0400-00006B000000}"/>
    <hyperlink ref="D203" r:id="rId109" xr:uid="{00000000-0004-0000-0400-00006C000000}"/>
    <hyperlink ref="D204" r:id="rId110" xr:uid="{00000000-0004-0000-0400-00006D000000}"/>
    <hyperlink ref="D205" r:id="rId111" xr:uid="{00000000-0004-0000-0400-00006E000000}"/>
    <hyperlink ref="D206" r:id="rId112" xr:uid="{00000000-0004-0000-0400-00006F000000}"/>
    <hyperlink ref="D207" r:id="rId113" xr:uid="{00000000-0004-0000-0400-000070000000}"/>
    <hyperlink ref="D46" r:id="rId114" xr:uid="{00000000-0004-0000-0400-000071000000}"/>
    <hyperlink ref="D47" r:id="rId115" xr:uid="{00000000-0004-0000-0400-000072000000}"/>
    <hyperlink ref="D141" r:id="rId116" xr:uid="{00000000-0004-0000-0400-000073000000}"/>
    <hyperlink ref="D142" r:id="rId117" xr:uid="{00000000-0004-0000-0400-000074000000}"/>
    <hyperlink ref="D144" r:id="rId118" xr:uid="{00000000-0004-0000-0400-000075000000}"/>
    <hyperlink ref="D145" r:id="rId119" xr:uid="{00000000-0004-0000-0400-000076000000}"/>
    <hyperlink ref="D150" r:id="rId120" xr:uid="{00000000-0004-0000-0400-000077000000}"/>
    <hyperlink ref="D128" r:id="rId121" xr:uid="{00000000-0004-0000-0400-000078000000}"/>
    <hyperlink ref="D127" r:id="rId122" xr:uid="{00000000-0004-0000-0400-000079000000}"/>
    <hyperlink ref="D120" r:id="rId123" xr:uid="{00000000-0004-0000-0400-00007A000000}"/>
    <hyperlink ref="D121" r:id="rId124" xr:uid="{00000000-0004-0000-0400-00007B000000}"/>
    <hyperlink ref="D170" r:id="rId125" xr:uid="{00000000-0004-0000-0400-00007C000000}"/>
    <hyperlink ref="D163" r:id="rId126" xr:uid="{00000000-0004-0000-0400-00007D000000}"/>
  </hyperlinks>
  <pageMargins left="0.7" right="0.7" top="0.75" bottom="0.75" header="0.3" footer="0.3"/>
  <pageSetup paperSize="9" orientation="portrait" r:id="rId127"/>
  <drawing r:id="rId1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28">
    <tabColor theme="1"/>
    <pageSetUpPr fitToPage="1"/>
  </sheetPr>
  <dimension ref="A1:I302"/>
  <sheetViews>
    <sheetView zoomScaleNormal="100" zoomScaleSheetLayoutView="100" zoomScalePageLayoutView="55" workbookViewId="0">
      <selection activeCell="C6" sqref="C6:E6"/>
    </sheetView>
  </sheetViews>
  <sheetFormatPr defaultColWidth="0" defaultRowHeight="0" customHeight="1" zeroHeight="1" x14ac:dyDescent="0.25"/>
  <cols>
    <col min="1" max="1" width="9.140625" style="7" customWidth="1"/>
    <col min="2" max="2" width="34.42578125" style="7" customWidth="1"/>
    <col min="3" max="3" width="24.7109375" style="7" customWidth="1"/>
    <col min="4" max="4" width="25.140625" style="7" customWidth="1"/>
    <col min="5" max="5" width="24.7109375" style="7" customWidth="1"/>
    <col min="6" max="6" width="23.28515625" style="7" customWidth="1"/>
    <col min="7" max="8" width="20.85546875" style="7" customWidth="1"/>
    <col min="9" max="9" width="9.140625" style="7" customWidth="1"/>
    <col min="10" max="16383" width="9.140625" style="7" hidden="1"/>
    <col min="16384" max="16384" width="9.140625" style="7" hidden="1" customWidth="1"/>
  </cols>
  <sheetData>
    <row r="1" spans="1:9" s="20" customFormat="1" ht="15" x14ac:dyDescent="0.25">
      <c r="A1" s="14"/>
      <c r="B1" s="14" t="str">
        <f>CONCATENATE("Fagkompetencer ",C6," - ",IF(C8="",C7,C8))</f>
        <v xml:space="preserve">Fagkompetencer (Vælg) - </v>
      </c>
      <c r="C1" s="14"/>
      <c r="D1" s="14"/>
      <c r="E1" s="14"/>
      <c r="F1" s="14"/>
      <c r="G1" s="14"/>
      <c r="H1" s="14"/>
      <c r="I1" s="14"/>
    </row>
    <row r="2" spans="1:9" s="21" customFormat="1" ht="46.5" x14ac:dyDescent="0.7">
      <c r="A2" s="12" t="str">
        <f>"Krav til fagkompetencer"&amp;IF(C6&lt;&gt;"(Vælg)"," - "&amp;C6,)</f>
        <v>Krav til fagkompetencer</v>
      </c>
      <c r="B2" s="1"/>
      <c r="C2" s="1"/>
      <c r="D2" s="1"/>
      <c r="E2" s="1"/>
      <c r="F2" s="1"/>
      <c r="G2" s="1"/>
      <c r="H2" s="1"/>
      <c r="I2" s="10"/>
    </row>
    <row r="3" spans="1:9" s="21" customFormat="1" ht="15" x14ac:dyDescent="0.25">
      <c r="A3" s="3"/>
      <c r="B3" s="3"/>
      <c r="C3" s="3"/>
      <c r="D3" s="3"/>
      <c r="E3" s="3"/>
      <c r="F3" s="3"/>
      <c r="G3" s="3"/>
      <c r="H3" s="3"/>
      <c r="I3" s="4"/>
    </row>
    <row r="4" spans="1:9" ht="15" x14ac:dyDescent="0.25">
      <c r="A4" s="3"/>
      <c r="B4" s="84" t="s">
        <v>367</v>
      </c>
      <c r="C4" s="84" t="str">
        <f>Forside!F32</f>
        <v>Niels Erik Bjergaarde (NEBG); nebg</v>
      </c>
      <c r="E4" s="83">
        <f ca="1">NOW()</f>
        <v>43760.644492245374</v>
      </c>
      <c r="F4" s="3"/>
      <c r="G4" s="3"/>
      <c r="H4" s="3"/>
      <c r="I4" s="3"/>
    </row>
    <row r="5" spans="1:9" ht="1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" x14ac:dyDescent="0.25">
      <c r="A6" s="3"/>
      <c r="B6" s="85" t="s">
        <v>721</v>
      </c>
      <c r="C6" s="115" t="s">
        <v>17</v>
      </c>
      <c r="D6" s="115"/>
      <c r="E6" s="115"/>
      <c r="F6" s="3"/>
      <c r="G6" s="3"/>
      <c r="H6" s="3"/>
      <c r="I6" s="3"/>
    </row>
    <row r="7" spans="1:9" ht="15" x14ac:dyDescent="0.25">
      <c r="A7" s="3"/>
      <c r="B7" s="13" t="s">
        <v>7</v>
      </c>
      <c r="C7" s="113"/>
      <c r="D7" s="114"/>
      <c r="E7" s="114"/>
      <c r="F7" s="3"/>
      <c r="G7" s="3"/>
      <c r="H7" s="3"/>
      <c r="I7" s="3"/>
    </row>
    <row r="8" spans="1:9" ht="15" x14ac:dyDescent="0.25">
      <c r="A8" s="3"/>
      <c r="B8" s="13" t="s">
        <v>284</v>
      </c>
      <c r="C8" s="113"/>
      <c r="D8" s="114"/>
      <c r="E8" s="114"/>
      <c r="F8" s="3"/>
      <c r="G8" s="3"/>
      <c r="H8" s="3"/>
      <c r="I8" s="3"/>
    </row>
    <row r="9" spans="1:9" ht="15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5.75" hidden="1" thickBo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5.75" hidden="1" thickBo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5.75" hidden="1" thickBo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32.25" hidden="1" customHeight="1" thickTop="1" thickBot="1" x14ac:dyDescent="0.3">
      <c r="A13" s="3"/>
      <c r="B13" s="76"/>
      <c r="C13" s="93"/>
      <c r="D13" s="75"/>
      <c r="E13" s="75"/>
      <c r="F13" s="77"/>
      <c r="G13" s="77"/>
      <c r="H13" s="77"/>
      <c r="I13" s="77"/>
    </row>
    <row r="14" spans="1:9" ht="15.75" hidden="1" thickTop="1" x14ac:dyDescent="0.25">
      <c r="A14" s="78"/>
      <c r="B14" s="81"/>
      <c r="C14" s="109"/>
      <c r="D14" s="109"/>
      <c r="E14" s="109"/>
      <c r="F14" s="79"/>
      <c r="G14" s="79"/>
      <c r="H14" s="79"/>
      <c r="I14" s="79"/>
    </row>
    <row r="15" spans="1:9" ht="14.45" hidden="1" customHeight="1" x14ac:dyDescent="0.25">
      <c r="A15" s="3"/>
      <c r="B15" s="82"/>
      <c r="C15" s="110"/>
      <c r="D15" s="110"/>
      <c r="E15" s="110"/>
      <c r="F15" s="77"/>
      <c r="G15" s="77"/>
      <c r="H15" s="77"/>
      <c r="I15" s="77"/>
    </row>
    <row r="16" spans="1:9" ht="14.45" hidden="1" customHeight="1" x14ac:dyDescent="0.25">
      <c r="A16" s="3"/>
      <c r="B16" s="82"/>
      <c r="C16" s="110"/>
      <c r="D16" s="110"/>
      <c r="E16" s="110"/>
      <c r="F16" s="77"/>
      <c r="G16" s="77"/>
      <c r="H16" s="77"/>
      <c r="I16" s="77"/>
    </row>
    <row r="17" spans="1:9" ht="14.45" hidden="1" customHeight="1" x14ac:dyDescent="0.25">
      <c r="A17" s="3"/>
      <c r="B17" s="82"/>
      <c r="C17" s="110"/>
      <c r="D17" s="110"/>
      <c r="E17" s="110"/>
      <c r="F17" s="77"/>
      <c r="G17" s="77"/>
      <c r="H17" s="77"/>
      <c r="I17" s="77"/>
    </row>
    <row r="18" spans="1:9" ht="14.45" hidden="1" customHeight="1" x14ac:dyDescent="0.25">
      <c r="A18" s="3"/>
      <c r="B18" s="82"/>
      <c r="C18" s="110"/>
      <c r="D18" s="110"/>
      <c r="E18" s="110"/>
      <c r="F18" s="77"/>
      <c r="G18" s="77"/>
      <c r="H18" s="77"/>
      <c r="I18" s="77"/>
    </row>
    <row r="19" spans="1:9" ht="14.45" hidden="1" customHeight="1" x14ac:dyDescent="0.25">
      <c r="A19" s="3"/>
      <c r="B19" s="82"/>
      <c r="C19" s="110"/>
      <c r="D19" s="110"/>
      <c r="E19" s="110"/>
      <c r="F19" s="77"/>
      <c r="G19" s="77"/>
      <c r="H19" s="77"/>
      <c r="I19" s="77"/>
    </row>
    <row r="20" spans="1:9" ht="14.45" hidden="1" customHeight="1" x14ac:dyDescent="0.25">
      <c r="A20" s="3"/>
      <c r="B20" s="82"/>
      <c r="C20" s="110"/>
      <c r="D20" s="110"/>
      <c r="E20" s="110"/>
      <c r="F20" s="77"/>
      <c r="G20" s="77"/>
      <c r="H20" s="77"/>
      <c r="I20" s="77"/>
    </row>
    <row r="21" spans="1:9" ht="14.45" hidden="1" customHeight="1" x14ac:dyDescent="0.25">
      <c r="A21" s="3"/>
      <c r="B21" s="82"/>
      <c r="C21" s="110"/>
      <c r="D21" s="110"/>
      <c r="E21" s="110"/>
      <c r="F21" s="77"/>
      <c r="G21" s="77"/>
      <c r="H21" s="77"/>
      <c r="I21" s="77"/>
    </row>
    <row r="22" spans="1:9" ht="14.45" hidden="1" customHeight="1" x14ac:dyDescent="0.25">
      <c r="A22" s="3"/>
      <c r="B22" s="82"/>
      <c r="C22" s="110"/>
      <c r="D22" s="110"/>
      <c r="E22" s="110"/>
      <c r="F22" s="77"/>
      <c r="G22" s="77"/>
      <c r="H22" s="77"/>
      <c r="I22" s="77"/>
    </row>
    <row r="23" spans="1:9" ht="14.45" hidden="1" customHeight="1" x14ac:dyDescent="0.25">
      <c r="A23" s="3"/>
      <c r="B23" s="82"/>
      <c r="C23" s="110"/>
      <c r="D23" s="110"/>
      <c r="E23" s="110"/>
      <c r="F23" s="77"/>
      <c r="G23" s="77"/>
      <c r="H23" s="77"/>
      <c r="I23" s="77"/>
    </row>
    <row r="24" spans="1:9" ht="14.45" hidden="1" customHeight="1" x14ac:dyDescent="0.25">
      <c r="A24" s="3"/>
      <c r="B24" s="82"/>
      <c r="C24" s="110"/>
      <c r="D24" s="110"/>
      <c r="E24" s="110"/>
      <c r="F24" s="77"/>
      <c r="G24" s="77"/>
      <c r="H24" s="77"/>
      <c r="I24" s="77"/>
    </row>
    <row r="25" spans="1:9" ht="14.45" hidden="1" customHeight="1" x14ac:dyDescent="0.25">
      <c r="A25" s="3"/>
      <c r="B25" s="82"/>
      <c r="C25" s="110"/>
      <c r="D25" s="110"/>
      <c r="E25" s="110"/>
      <c r="F25" s="77"/>
      <c r="G25" s="77"/>
      <c r="H25" s="77"/>
      <c r="I25" s="77"/>
    </row>
    <row r="26" spans="1:9" ht="14.45" hidden="1" customHeight="1" x14ac:dyDescent="0.25">
      <c r="A26" s="3"/>
      <c r="B26" s="82"/>
      <c r="C26" s="110"/>
      <c r="D26" s="110"/>
      <c r="E26" s="110"/>
      <c r="F26" s="77"/>
      <c r="G26" s="77"/>
      <c r="H26" s="77"/>
      <c r="I26" s="77"/>
    </row>
    <row r="27" spans="1:9" ht="14.45" hidden="1" customHeight="1" x14ac:dyDescent="0.25">
      <c r="A27" s="3"/>
      <c r="B27" s="82"/>
      <c r="C27" s="110"/>
      <c r="D27" s="110"/>
      <c r="E27" s="110"/>
      <c r="F27" s="77"/>
      <c r="G27" s="77"/>
      <c r="H27" s="77"/>
      <c r="I27" s="77"/>
    </row>
    <row r="28" spans="1:9" ht="14.45" hidden="1" customHeight="1" x14ac:dyDescent="0.25">
      <c r="A28" s="3"/>
      <c r="B28" s="82"/>
      <c r="C28" s="110"/>
      <c r="D28" s="110"/>
      <c r="E28" s="110"/>
      <c r="F28" s="77"/>
      <c r="G28" s="77"/>
      <c r="H28" s="77"/>
      <c r="I28" s="77"/>
    </row>
    <row r="29" spans="1:9" ht="14.45" hidden="1" customHeight="1" x14ac:dyDescent="0.25">
      <c r="A29" s="3"/>
      <c r="B29" s="82"/>
      <c r="C29" s="110"/>
      <c r="D29" s="110"/>
      <c r="E29" s="110"/>
      <c r="F29" s="77"/>
      <c r="G29" s="77"/>
      <c r="H29" s="77"/>
      <c r="I29" s="77"/>
    </row>
    <row r="30" spans="1:9" ht="14.45" hidden="1" customHeight="1" x14ac:dyDescent="0.25">
      <c r="A30" s="3"/>
      <c r="B30" s="82"/>
      <c r="C30" s="110"/>
      <c r="D30" s="110"/>
      <c r="E30" s="110"/>
      <c r="F30" s="77"/>
      <c r="G30" s="77"/>
      <c r="H30" s="77"/>
      <c r="I30" s="77"/>
    </row>
    <row r="31" spans="1:9" ht="14.45" hidden="1" customHeight="1" x14ac:dyDescent="0.25">
      <c r="A31" s="3"/>
      <c r="B31" s="82"/>
      <c r="C31" s="110"/>
      <c r="D31" s="110"/>
      <c r="E31" s="110"/>
      <c r="F31" s="77"/>
      <c r="G31" s="77"/>
      <c r="H31" s="77"/>
      <c r="I31" s="77"/>
    </row>
    <row r="32" spans="1:9" ht="14.45" hidden="1" customHeight="1" x14ac:dyDescent="0.25">
      <c r="A32" s="3"/>
      <c r="B32" s="82"/>
      <c r="C32" s="110"/>
      <c r="D32" s="110"/>
      <c r="E32" s="110"/>
      <c r="F32" s="77"/>
      <c r="G32" s="77"/>
      <c r="H32" s="77"/>
      <c r="I32" s="77"/>
    </row>
    <row r="33" spans="1:9" ht="14.45" hidden="1" customHeight="1" x14ac:dyDescent="0.25">
      <c r="A33" s="3"/>
      <c r="B33" s="82"/>
      <c r="C33" s="110"/>
      <c r="D33" s="110"/>
      <c r="E33" s="110"/>
      <c r="F33" s="77"/>
      <c r="G33" s="77"/>
      <c r="H33" s="77"/>
      <c r="I33" s="77"/>
    </row>
    <row r="34" spans="1:9" ht="14.45" hidden="1" customHeight="1" x14ac:dyDescent="0.25">
      <c r="A34" s="3"/>
      <c r="B34" s="82"/>
      <c r="C34" s="110"/>
      <c r="D34" s="110"/>
      <c r="E34" s="110"/>
      <c r="F34" s="77"/>
      <c r="G34" s="77"/>
      <c r="H34" s="77"/>
      <c r="I34" s="77"/>
    </row>
    <row r="35" spans="1:9" ht="14.45" hidden="1" customHeight="1" x14ac:dyDescent="0.25">
      <c r="A35" s="3"/>
      <c r="B35" s="82"/>
      <c r="C35" s="110"/>
      <c r="D35" s="110"/>
      <c r="E35" s="110"/>
      <c r="F35" s="77"/>
      <c r="G35" s="77"/>
      <c r="H35" s="77"/>
      <c r="I35" s="77"/>
    </row>
    <row r="36" spans="1:9" ht="14.45" hidden="1" customHeight="1" x14ac:dyDescent="0.25">
      <c r="A36" s="3"/>
      <c r="B36" s="82"/>
      <c r="C36" s="110"/>
      <c r="D36" s="110"/>
      <c r="E36" s="110"/>
      <c r="F36" s="77"/>
      <c r="G36" s="77"/>
      <c r="H36" s="77"/>
      <c r="I36" s="77"/>
    </row>
    <row r="37" spans="1:9" ht="14.45" hidden="1" customHeight="1" x14ac:dyDescent="0.25">
      <c r="A37" s="3"/>
      <c r="B37" s="82"/>
      <c r="C37" s="110"/>
      <c r="D37" s="110"/>
      <c r="E37" s="110"/>
      <c r="F37" s="77"/>
      <c r="G37" s="77"/>
      <c r="H37" s="77"/>
      <c r="I37" s="77"/>
    </row>
    <row r="38" spans="1:9" ht="14.45" hidden="1" customHeight="1" x14ac:dyDescent="0.25">
      <c r="A38" s="3"/>
      <c r="B38" s="82"/>
      <c r="C38" s="110"/>
      <c r="D38" s="110"/>
      <c r="E38" s="110"/>
      <c r="F38" s="77"/>
      <c r="G38" s="77"/>
      <c r="H38" s="77"/>
      <c r="I38" s="77"/>
    </row>
    <row r="39" spans="1:9" ht="14.45" hidden="1" customHeight="1" x14ac:dyDescent="0.25">
      <c r="A39" s="3"/>
      <c r="B39" s="82"/>
      <c r="C39" s="110"/>
      <c r="D39" s="110"/>
      <c r="E39" s="110"/>
      <c r="F39" s="77"/>
      <c r="G39" s="77"/>
      <c r="H39" s="77"/>
      <c r="I39" s="77"/>
    </row>
    <row r="40" spans="1:9" ht="14.45" hidden="1" customHeight="1" x14ac:dyDescent="0.25">
      <c r="A40" s="3"/>
      <c r="B40" s="82"/>
      <c r="C40" s="110"/>
      <c r="D40" s="110"/>
      <c r="E40" s="110"/>
      <c r="F40" s="77"/>
      <c r="G40" s="77"/>
      <c r="H40" s="77"/>
      <c r="I40" s="77"/>
    </row>
    <row r="41" spans="1:9" ht="14.45" hidden="1" customHeight="1" x14ac:dyDescent="0.25">
      <c r="A41" s="3"/>
      <c r="B41" s="82"/>
      <c r="C41" s="110"/>
      <c r="D41" s="110"/>
      <c r="E41" s="110"/>
      <c r="F41" s="77"/>
      <c r="G41" s="77"/>
      <c r="H41" s="77"/>
      <c r="I41" s="77"/>
    </row>
    <row r="42" spans="1:9" ht="14.45" hidden="1" customHeight="1" x14ac:dyDescent="0.25">
      <c r="A42" s="3"/>
      <c r="B42" s="82"/>
      <c r="C42" s="110"/>
      <c r="D42" s="110"/>
      <c r="E42" s="110"/>
      <c r="F42" s="77"/>
      <c r="G42" s="77"/>
      <c r="H42" s="77"/>
      <c r="I42" s="77"/>
    </row>
    <row r="43" spans="1:9" ht="14.45" hidden="1" customHeight="1" x14ac:dyDescent="0.25">
      <c r="A43" s="3"/>
      <c r="B43" s="82"/>
      <c r="C43" s="110"/>
      <c r="D43" s="110"/>
      <c r="E43" s="110"/>
      <c r="F43" s="77"/>
      <c r="G43" s="77"/>
      <c r="H43" s="77"/>
      <c r="I43" s="77"/>
    </row>
    <row r="44" spans="1:9" ht="14.45" hidden="1" customHeight="1" x14ac:dyDescent="0.25">
      <c r="A44" s="3"/>
      <c r="B44" s="82"/>
      <c r="C44" s="110"/>
      <c r="D44" s="110"/>
      <c r="E44" s="110"/>
      <c r="F44" s="77"/>
      <c r="G44" s="77"/>
      <c r="H44" s="77"/>
      <c r="I44" s="77"/>
    </row>
    <row r="45" spans="1:9" ht="14.45" hidden="1" customHeight="1" x14ac:dyDescent="0.25">
      <c r="A45" s="3"/>
      <c r="B45" s="82"/>
      <c r="C45" s="110"/>
      <c r="D45" s="110"/>
      <c r="E45" s="110"/>
      <c r="F45" s="77"/>
      <c r="G45" s="77"/>
      <c r="H45" s="77"/>
      <c r="I45" s="77"/>
    </row>
    <row r="46" spans="1:9" ht="14.45" hidden="1" customHeight="1" x14ac:dyDescent="0.25">
      <c r="A46" s="3"/>
      <c r="B46" s="82"/>
      <c r="C46" s="110"/>
      <c r="D46" s="110"/>
      <c r="E46" s="110"/>
      <c r="F46" s="77"/>
      <c r="G46" s="77"/>
      <c r="H46" s="77"/>
      <c r="I46" s="77"/>
    </row>
    <row r="47" spans="1:9" ht="14.45" hidden="1" customHeight="1" x14ac:dyDescent="0.25">
      <c r="A47" s="3"/>
      <c r="B47" s="82"/>
      <c r="C47" s="110"/>
      <c r="D47" s="110"/>
      <c r="E47" s="110"/>
      <c r="F47" s="77"/>
      <c r="G47" s="77"/>
      <c r="H47" s="77"/>
      <c r="I47" s="77"/>
    </row>
    <row r="48" spans="1:9" ht="14.45" hidden="1" customHeight="1" x14ac:dyDescent="0.25">
      <c r="A48" s="3"/>
      <c r="B48" s="82"/>
      <c r="C48" s="110"/>
      <c r="D48" s="110"/>
      <c r="E48" s="110"/>
      <c r="F48" s="77"/>
      <c r="G48" s="77"/>
      <c r="H48" s="77"/>
      <c r="I48" s="77"/>
    </row>
    <row r="49" spans="1:9" ht="14.45" hidden="1" customHeight="1" x14ac:dyDescent="0.25">
      <c r="A49" s="3"/>
      <c r="B49" s="82"/>
      <c r="C49" s="110"/>
      <c r="D49" s="110"/>
      <c r="E49" s="110"/>
      <c r="F49" s="77"/>
      <c r="G49" s="77"/>
      <c r="H49" s="77"/>
      <c r="I49" s="77"/>
    </row>
    <row r="50" spans="1:9" ht="14.45" hidden="1" customHeight="1" x14ac:dyDescent="0.25">
      <c r="A50" s="3"/>
      <c r="B50" s="82"/>
      <c r="C50" s="110"/>
      <c r="D50" s="110"/>
      <c r="E50" s="110"/>
      <c r="F50" s="77"/>
      <c r="G50" s="77"/>
      <c r="H50" s="77"/>
      <c r="I50" s="77"/>
    </row>
    <row r="51" spans="1:9" ht="14.45" hidden="1" customHeight="1" x14ac:dyDescent="0.25">
      <c r="A51" s="3"/>
      <c r="B51" s="82"/>
      <c r="C51" s="110"/>
      <c r="D51" s="110"/>
      <c r="E51" s="110"/>
      <c r="F51" s="77"/>
      <c r="G51" s="77"/>
      <c r="H51" s="77"/>
      <c r="I51" s="77"/>
    </row>
    <row r="52" spans="1:9" ht="14.45" hidden="1" customHeight="1" x14ac:dyDescent="0.25">
      <c r="A52" s="3"/>
      <c r="B52" s="82"/>
      <c r="C52" s="110"/>
      <c r="D52" s="110"/>
      <c r="E52" s="110"/>
      <c r="F52" s="77"/>
      <c r="G52" s="77"/>
      <c r="H52" s="77"/>
      <c r="I52" s="77"/>
    </row>
    <row r="53" spans="1:9" ht="14.45" hidden="1" customHeight="1" x14ac:dyDescent="0.25">
      <c r="A53" s="3"/>
      <c r="B53" s="82"/>
      <c r="C53" s="110"/>
      <c r="D53" s="110"/>
      <c r="E53" s="110"/>
      <c r="F53" s="77"/>
      <c r="G53" s="77"/>
      <c r="H53" s="77"/>
      <c r="I53" s="77"/>
    </row>
    <row r="54" spans="1:9" ht="14.45" hidden="1" customHeight="1" x14ac:dyDescent="0.25">
      <c r="A54" s="3"/>
      <c r="B54" s="82"/>
      <c r="C54" s="110"/>
      <c r="D54" s="110"/>
      <c r="E54" s="110"/>
      <c r="F54" s="77"/>
      <c r="G54" s="77"/>
      <c r="H54" s="77"/>
      <c r="I54" s="77"/>
    </row>
    <row r="55" spans="1:9" ht="14.45" hidden="1" customHeight="1" x14ac:dyDescent="0.25">
      <c r="A55" s="3"/>
      <c r="B55" s="82"/>
      <c r="C55" s="110"/>
      <c r="D55" s="110"/>
      <c r="E55" s="110"/>
      <c r="F55" s="77"/>
      <c r="G55" s="77"/>
      <c r="H55" s="77"/>
      <c r="I55" s="77"/>
    </row>
    <row r="56" spans="1:9" ht="14.45" hidden="1" customHeight="1" x14ac:dyDescent="0.25">
      <c r="A56" s="3"/>
      <c r="B56" s="82"/>
      <c r="C56" s="110"/>
      <c r="D56" s="110"/>
      <c r="E56" s="110"/>
      <c r="F56" s="77"/>
      <c r="G56" s="77"/>
      <c r="H56" s="77"/>
      <c r="I56" s="77"/>
    </row>
    <row r="57" spans="1:9" ht="14.45" hidden="1" customHeight="1" x14ac:dyDescent="0.25">
      <c r="A57" s="3"/>
      <c r="B57" s="82"/>
      <c r="C57" s="110"/>
      <c r="D57" s="110"/>
      <c r="E57" s="110"/>
      <c r="F57" s="77"/>
      <c r="G57" s="77"/>
      <c r="H57" s="77"/>
      <c r="I57" s="77"/>
    </row>
    <row r="58" spans="1:9" ht="14.45" hidden="1" customHeight="1" x14ac:dyDescent="0.25">
      <c r="A58" s="3"/>
      <c r="B58" s="82"/>
      <c r="C58" s="110"/>
      <c r="D58" s="110"/>
      <c r="E58" s="110"/>
      <c r="F58" s="77"/>
      <c r="G58" s="77"/>
      <c r="H58" s="77"/>
      <c r="I58" s="77"/>
    </row>
    <row r="59" spans="1:9" ht="14.45" hidden="1" customHeight="1" x14ac:dyDescent="0.25">
      <c r="A59" s="3"/>
      <c r="B59" s="82"/>
      <c r="C59" s="110"/>
      <c r="D59" s="110"/>
      <c r="E59" s="110"/>
      <c r="F59" s="77"/>
      <c r="G59" s="77"/>
      <c r="H59" s="77"/>
      <c r="I59" s="77"/>
    </row>
    <row r="60" spans="1:9" ht="14.45" hidden="1" customHeight="1" x14ac:dyDescent="0.25">
      <c r="A60" s="3"/>
      <c r="B60" s="82"/>
      <c r="C60" s="110"/>
      <c r="D60" s="110"/>
      <c r="E60" s="110"/>
      <c r="F60" s="77"/>
      <c r="G60" s="77"/>
      <c r="H60" s="77"/>
      <c r="I60" s="77"/>
    </row>
    <row r="61" spans="1:9" ht="14.45" hidden="1" customHeight="1" x14ac:dyDescent="0.25">
      <c r="A61" s="3"/>
      <c r="B61" s="82"/>
      <c r="C61" s="110"/>
      <c r="D61" s="110"/>
      <c r="E61" s="110"/>
      <c r="F61" s="77"/>
      <c r="G61" s="77"/>
      <c r="H61" s="77"/>
      <c r="I61" s="77"/>
    </row>
    <row r="62" spans="1:9" ht="14.45" hidden="1" customHeight="1" x14ac:dyDescent="0.25">
      <c r="A62" s="3"/>
      <c r="B62" s="82"/>
      <c r="C62" s="110"/>
      <c r="D62" s="110"/>
      <c r="E62" s="110"/>
      <c r="F62" s="77"/>
      <c r="G62" s="77"/>
      <c r="H62" s="77"/>
      <c r="I62" s="77"/>
    </row>
    <row r="63" spans="1:9" ht="14.45" hidden="1" customHeight="1" x14ac:dyDescent="0.25">
      <c r="A63" s="3"/>
      <c r="B63" s="82"/>
      <c r="C63" s="110"/>
      <c r="D63" s="110"/>
      <c r="E63" s="110"/>
      <c r="F63" s="77"/>
      <c r="G63" s="77"/>
      <c r="H63" s="77"/>
      <c r="I63" s="77"/>
    </row>
    <row r="64" spans="1:9" ht="14.45" hidden="1" customHeight="1" x14ac:dyDescent="0.25">
      <c r="A64" s="3"/>
      <c r="B64" s="82"/>
      <c r="C64" s="110"/>
      <c r="D64" s="110"/>
      <c r="E64" s="110"/>
      <c r="F64" s="77"/>
      <c r="G64" s="77"/>
      <c r="H64" s="77"/>
      <c r="I64" s="77"/>
    </row>
    <row r="65" spans="1:9" ht="14.45" hidden="1" customHeight="1" x14ac:dyDescent="0.25">
      <c r="A65" s="3"/>
      <c r="B65" s="82"/>
      <c r="C65" s="110"/>
      <c r="D65" s="110"/>
      <c r="E65" s="110"/>
      <c r="F65" s="77"/>
      <c r="G65" s="77"/>
      <c r="H65" s="77"/>
      <c r="I65" s="77"/>
    </row>
    <row r="66" spans="1:9" ht="14.45" hidden="1" customHeight="1" x14ac:dyDescent="0.25">
      <c r="A66" s="3"/>
      <c r="B66" s="82"/>
      <c r="C66" s="110"/>
      <c r="D66" s="110"/>
      <c r="E66" s="110"/>
      <c r="F66" s="77"/>
      <c r="G66" s="77"/>
      <c r="H66" s="77"/>
      <c r="I66" s="77"/>
    </row>
    <row r="67" spans="1:9" ht="14.45" hidden="1" customHeight="1" x14ac:dyDescent="0.25">
      <c r="A67" s="3"/>
      <c r="B67" s="82"/>
      <c r="C67" s="110"/>
      <c r="D67" s="110"/>
      <c r="E67" s="110"/>
      <c r="F67" s="77"/>
      <c r="G67" s="77"/>
      <c r="H67" s="77"/>
      <c r="I67" s="77"/>
    </row>
    <row r="68" spans="1:9" ht="14.45" hidden="1" customHeight="1" x14ac:dyDescent="0.25">
      <c r="A68" s="3"/>
      <c r="B68" s="82"/>
      <c r="C68" s="110"/>
      <c r="D68" s="110"/>
      <c r="E68" s="110"/>
      <c r="F68" s="77"/>
      <c r="G68" s="77"/>
      <c r="H68" s="77"/>
      <c r="I68" s="77"/>
    </row>
    <row r="69" spans="1:9" ht="14.45" hidden="1" customHeight="1" x14ac:dyDescent="0.25">
      <c r="A69" s="3"/>
      <c r="B69" s="82"/>
      <c r="C69" s="110"/>
      <c r="D69" s="110"/>
      <c r="E69" s="110"/>
      <c r="F69" s="77"/>
      <c r="G69" s="77"/>
      <c r="H69" s="77"/>
      <c r="I69" s="77"/>
    </row>
    <row r="70" spans="1:9" ht="14.45" hidden="1" customHeight="1" x14ac:dyDescent="0.25">
      <c r="A70" s="3"/>
      <c r="B70" s="82"/>
      <c r="C70" s="110"/>
      <c r="D70" s="110"/>
      <c r="E70" s="110"/>
      <c r="F70" s="77"/>
      <c r="G70" s="77"/>
      <c r="H70" s="77"/>
      <c r="I70" s="77"/>
    </row>
    <row r="71" spans="1:9" ht="14.45" hidden="1" customHeight="1" x14ac:dyDescent="0.25">
      <c r="A71" s="3"/>
      <c r="B71" s="82"/>
      <c r="C71" s="110"/>
      <c r="D71" s="110"/>
      <c r="E71" s="110"/>
      <c r="F71" s="77"/>
      <c r="G71" s="77"/>
      <c r="H71" s="77"/>
      <c r="I71" s="77"/>
    </row>
    <row r="72" spans="1:9" ht="14.45" hidden="1" customHeight="1" x14ac:dyDescent="0.25">
      <c r="A72" s="3"/>
      <c r="B72" s="82"/>
      <c r="C72" s="110"/>
      <c r="D72" s="110"/>
      <c r="E72" s="110"/>
      <c r="F72" s="77"/>
      <c r="G72" s="77"/>
      <c r="H72" s="77"/>
      <c r="I72" s="77"/>
    </row>
    <row r="73" spans="1:9" ht="14.45" hidden="1" customHeight="1" x14ac:dyDescent="0.25">
      <c r="A73" s="3"/>
      <c r="B73" s="82"/>
      <c r="C73" s="110"/>
      <c r="D73" s="110"/>
      <c r="E73" s="110"/>
      <c r="F73" s="77"/>
      <c r="G73" s="77"/>
      <c r="H73" s="77"/>
      <c r="I73" s="77"/>
    </row>
    <row r="74" spans="1:9" ht="14.45" hidden="1" customHeight="1" x14ac:dyDescent="0.25">
      <c r="A74" s="3"/>
      <c r="B74" s="82"/>
      <c r="C74" s="110"/>
      <c r="D74" s="110"/>
      <c r="E74" s="110"/>
      <c r="F74" s="77"/>
      <c r="G74" s="77"/>
      <c r="H74" s="77"/>
      <c r="I74" s="77"/>
    </row>
    <row r="75" spans="1:9" ht="14.45" hidden="1" customHeight="1" x14ac:dyDescent="0.25">
      <c r="A75" s="3"/>
      <c r="B75" s="82"/>
      <c r="C75" s="110"/>
      <c r="D75" s="110"/>
      <c r="E75" s="110"/>
      <c r="F75" s="77"/>
      <c r="G75" s="77"/>
      <c r="H75" s="77"/>
      <c r="I75" s="77"/>
    </row>
    <row r="76" spans="1:9" ht="14.45" hidden="1" customHeight="1" x14ac:dyDescent="0.25">
      <c r="A76" s="3"/>
      <c r="B76" s="82"/>
      <c r="C76" s="110"/>
      <c r="D76" s="110"/>
      <c r="E76" s="110"/>
      <c r="F76" s="77"/>
      <c r="G76" s="77"/>
      <c r="H76" s="77"/>
      <c r="I76" s="77"/>
    </row>
    <row r="77" spans="1:9" ht="14.45" hidden="1" customHeight="1" x14ac:dyDescent="0.25">
      <c r="A77" s="3"/>
      <c r="B77" s="82"/>
      <c r="C77" s="110"/>
      <c r="D77" s="110"/>
      <c r="E77" s="110"/>
      <c r="F77" s="77"/>
      <c r="G77" s="77"/>
      <c r="H77" s="77"/>
      <c r="I77" s="77"/>
    </row>
    <row r="78" spans="1:9" ht="14.45" hidden="1" customHeight="1" x14ac:dyDescent="0.25">
      <c r="A78" s="3"/>
      <c r="B78" s="82"/>
      <c r="C78" s="110"/>
      <c r="D78" s="110"/>
      <c r="E78" s="110"/>
      <c r="F78" s="77"/>
      <c r="G78" s="77"/>
      <c r="H78" s="77"/>
      <c r="I78" s="77"/>
    </row>
    <row r="79" spans="1:9" ht="14.45" hidden="1" customHeight="1" x14ac:dyDescent="0.25">
      <c r="A79" s="3"/>
      <c r="B79" s="82"/>
      <c r="C79" s="110"/>
      <c r="D79" s="110"/>
      <c r="E79" s="110"/>
      <c r="F79" s="77"/>
      <c r="G79" s="77"/>
      <c r="H79" s="77"/>
      <c r="I79" s="77"/>
    </row>
    <row r="80" spans="1:9" ht="14.45" hidden="1" customHeight="1" x14ac:dyDescent="0.25">
      <c r="A80" s="3"/>
      <c r="B80" s="82"/>
      <c r="C80" s="110"/>
      <c r="D80" s="110"/>
      <c r="E80" s="110"/>
      <c r="F80" s="77"/>
      <c r="G80" s="77"/>
      <c r="H80" s="77"/>
      <c r="I80" s="77"/>
    </row>
    <row r="81" spans="1:9" ht="14.45" hidden="1" customHeight="1" x14ac:dyDescent="0.25">
      <c r="A81" s="3"/>
      <c r="B81" s="82"/>
      <c r="C81" s="110"/>
      <c r="D81" s="110"/>
      <c r="E81" s="110"/>
      <c r="F81" s="77"/>
      <c r="G81" s="77"/>
      <c r="H81" s="77"/>
      <c r="I81" s="77"/>
    </row>
    <row r="82" spans="1:9" ht="14.45" hidden="1" customHeight="1" x14ac:dyDescent="0.25">
      <c r="A82" s="3"/>
      <c r="B82" s="82"/>
      <c r="C82" s="110"/>
      <c r="D82" s="110"/>
      <c r="E82" s="110"/>
      <c r="F82" s="77"/>
      <c r="G82" s="77"/>
      <c r="H82" s="77"/>
      <c r="I82" s="77"/>
    </row>
    <row r="83" spans="1:9" ht="14.45" hidden="1" customHeight="1" x14ac:dyDescent="0.25">
      <c r="A83" s="3"/>
      <c r="B83" s="82"/>
      <c r="C83" s="110"/>
      <c r="D83" s="110"/>
      <c r="E83" s="110"/>
      <c r="F83" s="77"/>
      <c r="G83" s="77"/>
      <c r="H83" s="77"/>
      <c r="I83" s="77"/>
    </row>
    <row r="84" spans="1:9" ht="14.45" hidden="1" customHeight="1" x14ac:dyDescent="0.25">
      <c r="A84" s="3"/>
      <c r="B84" s="82"/>
      <c r="C84" s="110"/>
      <c r="D84" s="110"/>
      <c r="E84" s="110"/>
      <c r="F84" s="77"/>
      <c r="G84" s="77"/>
      <c r="H84" s="77"/>
      <c r="I84" s="77"/>
    </row>
    <row r="85" spans="1:9" ht="14.45" hidden="1" customHeight="1" x14ac:dyDescent="0.25">
      <c r="A85" s="3"/>
      <c r="B85" s="82"/>
      <c r="C85" s="110"/>
      <c r="D85" s="110"/>
      <c r="E85" s="110"/>
      <c r="F85" s="77"/>
      <c r="G85" s="77"/>
      <c r="H85" s="77"/>
      <c r="I85" s="77"/>
    </row>
    <row r="86" spans="1:9" ht="14.45" hidden="1" customHeight="1" x14ac:dyDescent="0.25">
      <c r="A86" s="3"/>
      <c r="B86" s="82"/>
      <c r="C86" s="110"/>
      <c r="D86" s="110"/>
      <c r="E86" s="110"/>
      <c r="F86" s="77"/>
      <c r="G86" s="77"/>
      <c r="H86" s="77"/>
      <c r="I86" s="77"/>
    </row>
    <row r="87" spans="1:9" ht="14.45" hidden="1" customHeight="1" x14ac:dyDescent="0.25">
      <c r="A87" s="3"/>
      <c r="B87" s="82"/>
      <c r="C87" s="110"/>
      <c r="D87" s="110"/>
      <c r="E87" s="110"/>
      <c r="F87" s="77"/>
      <c r="G87" s="77"/>
      <c r="H87" s="77"/>
      <c r="I87" s="77"/>
    </row>
    <row r="88" spans="1:9" ht="14.45" hidden="1" customHeight="1" x14ac:dyDescent="0.25">
      <c r="A88" s="3"/>
      <c r="B88" s="82"/>
      <c r="C88" s="110"/>
      <c r="D88" s="110"/>
      <c r="E88" s="110"/>
      <c r="F88" s="77"/>
      <c r="G88" s="77"/>
      <c r="H88" s="77"/>
      <c r="I88" s="77"/>
    </row>
    <row r="89" spans="1:9" ht="14.45" hidden="1" customHeight="1" x14ac:dyDescent="0.25">
      <c r="A89" s="3"/>
      <c r="B89" s="82"/>
      <c r="C89" s="110"/>
      <c r="D89" s="110"/>
      <c r="E89" s="110"/>
      <c r="F89" s="77"/>
      <c r="G89" s="77"/>
      <c r="H89" s="77"/>
      <c r="I89" s="77"/>
    </row>
    <row r="90" spans="1:9" ht="14.45" hidden="1" customHeight="1" x14ac:dyDescent="0.25">
      <c r="A90" s="3"/>
      <c r="B90" s="82"/>
      <c r="C90" s="110"/>
      <c r="D90" s="110"/>
      <c r="E90" s="110"/>
      <c r="F90" s="77"/>
      <c r="G90" s="77"/>
      <c r="H90" s="77"/>
      <c r="I90" s="77"/>
    </row>
    <row r="91" spans="1:9" ht="14.45" hidden="1" customHeight="1" x14ac:dyDescent="0.25">
      <c r="A91" s="3"/>
      <c r="B91" s="82"/>
      <c r="C91" s="110"/>
      <c r="D91" s="110"/>
      <c r="E91" s="110"/>
      <c r="F91" s="77"/>
      <c r="G91" s="77"/>
      <c r="H91" s="77"/>
      <c r="I91" s="77"/>
    </row>
    <row r="92" spans="1:9" ht="14.45" hidden="1" customHeight="1" x14ac:dyDescent="0.25">
      <c r="A92" s="3"/>
      <c r="B92" s="82"/>
      <c r="C92" s="110"/>
      <c r="D92" s="110"/>
      <c r="E92" s="110"/>
      <c r="F92" s="77"/>
      <c r="G92" s="77"/>
      <c r="H92" s="77"/>
      <c r="I92" s="77"/>
    </row>
    <row r="93" spans="1:9" ht="14.45" hidden="1" customHeight="1" x14ac:dyDescent="0.25">
      <c r="A93" s="3"/>
      <c r="B93" s="82"/>
      <c r="C93" s="110"/>
      <c r="D93" s="110"/>
      <c r="E93" s="110"/>
      <c r="F93" s="77"/>
      <c r="G93" s="77"/>
      <c r="H93" s="77"/>
      <c r="I93" s="77"/>
    </row>
    <row r="94" spans="1:9" ht="14.45" hidden="1" customHeight="1" x14ac:dyDescent="0.25">
      <c r="A94" s="3"/>
      <c r="B94" s="82"/>
      <c r="C94" s="110"/>
      <c r="D94" s="110"/>
      <c r="E94" s="110"/>
      <c r="F94" s="77"/>
      <c r="G94" s="77"/>
      <c r="H94" s="77"/>
      <c r="I94" s="77"/>
    </row>
    <row r="95" spans="1:9" ht="14.45" hidden="1" customHeight="1" x14ac:dyDescent="0.25">
      <c r="A95" s="3"/>
      <c r="B95" s="82"/>
      <c r="C95" s="110"/>
      <c r="D95" s="110"/>
      <c r="E95" s="110"/>
      <c r="F95" s="77"/>
      <c r="G95" s="77"/>
      <c r="H95" s="77"/>
      <c r="I95" s="77"/>
    </row>
    <row r="96" spans="1:9" ht="14.45" hidden="1" customHeight="1" x14ac:dyDescent="0.25">
      <c r="A96" s="3"/>
      <c r="B96" s="82"/>
      <c r="C96" s="110"/>
      <c r="D96" s="110"/>
      <c r="E96" s="110"/>
      <c r="F96" s="77"/>
      <c r="G96" s="77"/>
      <c r="H96" s="77"/>
      <c r="I96" s="77"/>
    </row>
    <row r="97" spans="1:9" ht="14.45" hidden="1" customHeight="1" x14ac:dyDescent="0.25">
      <c r="A97" s="3"/>
      <c r="B97" s="82"/>
      <c r="C97" s="110"/>
      <c r="D97" s="110"/>
      <c r="E97" s="110"/>
      <c r="F97" s="77"/>
      <c r="G97" s="77"/>
      <c r="H97" s="77"/>
      <c r="I97" s="77"/>
    </row>
    <row r="98" spans="1:9" ht="14.45" hidden="1" customHeight="1" x14ac:dyDescent="0.25">
      <c r="A98" s="3"/>
      <c r="B98" s="82"/>
      <c r="C98" s="110"/>
      <c r="D98" s="110"/>
      <c r="E98" s="110"/>
      <c r="F98" s="77"/>
      <c r="G98" s="77"/>
      <c r="H98" s="77"/>
      <c r="I98" s="77"/>
    </row>
    <row r="99" spans="1:9" ht="14.45" hidden="1" customHeight="1" x14ac:dyDescent="0.25">
      <c r="A99" s="3"/>
      <c r="B99" s="82"/>
      <c r="C99" s="110"/>
      <c r="D99" s="110"/>
      <c r="E99" s="110"/>
      <c r="F99" s="77"/>
      <c r="G99" s="77"/>
      <c r="H99" s="77"/>
      <c r="I99" s="77"/>
    </row>
    <row r="100" spans="1:9" ht="14.45" hidden="1" customHeight="1" x14ac:dyDescent="0.25">
      <c r="A100" s="3"/>
      <c r="B100" s="82"/>
      <c r="C100" s="110"/>
      <c r="D100" s="110"/>
      <c r="E100" s="110"/>
      <c r="F100" s="77"/>
      <c r="G100" s="77"/>
      <c r="H100" s="77"/>
      <c r="I100" s="77"/>
    </row>
    <row r="101" spans="1:9" ht="14.45" hidden="1" customHeight="1" x14ac:dyDescent="0.25">
      <c r="A101" s="3"/>
      <c r="B101" s="82"/>
      <c r="C101" s="110"/>
      <c r="D101" s="110"/>
      <c r="E101" s="110"/>
      <c r="F101" s="77"/>
      <c r="G101" s="77"/>
      <c r="H101" s="77"/>
      <c r="I101" s="77"/>
    </row>
    <row r="102" spans="1:9" ht="14.45" hidden="1" customHeight="1" x14ac:dyDescent="0.25">
      <c r="A102" s="3"/>
      <c r="B102" s="82"/>
      <c r="C102" s="110"/>
      <c r="D102" s="110"/>
      <c r="E102" s="110"/>
      <c r="F102" s="77"/>
      <c r="G102" s="77"/>
      <c r="H102" s="77"/>
      <c r="I102" s="77"/>
    </row>
    <row r="103" spans="1:9" ht="14.45" hidden="1" customHeight="1" x14ac:dyDescent="0.25">
      <c r="A103" s="3"/>
      <c r="B103" s="82"/>
      <c r="C103" s="110"/>
      <c r="D103" s="110"/>
      <c r="E103" s="110"/>
      <c r="F103" s="77"/>
      <c r="G103" s="77"/>
      <c r="H103" s="77"/>
      <c r="I103" s="77"/>
    </row>
    <row r="104" spans="1:9" ht="14.45" hidden="1" customHeight="1" x14ac:dyDescent="0.25">
      <c r="A104" s="3"/>
      <c r="B104" s="82"/>
      <c r="C104" s="110"/>
      <c r="D104" s="110"/>
      <c r="E104" s="110"/>
      <c r="F104" s="77"/>
      <c r="G104" s="77"/>
      <c r="H104" s="77"/>
      <c r="I104" s="77"/>
    </row>
    <row r="105" spans="1:9" ht="14.45" hidden="1" customHeight="1" x14ac:dyDescent="0.25">
      <c r="A105" s="3"/>
      <c r="B105" s="82"/>
      <c r="C105" s="110"/>
      <c r="D105" s="110"/>
      <c r="E105" s="110"/>
      <c r="F105" s="77"/>
      <c r="G105" s="77"/>
      <c r="H105" s="77"/>
      <c r="I105" s="77"/>
    </row>
    <row r="106" spans="1:9" ht="14.45" hidden="1" customHeight="1" x14ac:dyDescent="0.25">
      <c r="A106" s="3"/>
      <c r="B106" s="82"/>
      <c r="C106" s="110"/>
      <c r="D106" s="110"/>
      <c r="E106" s="110"/>
      <c r="F106" s="77"/>
      <c r="G106" s="77"/>
      <c r="H106" s="77"/>
      <c r="I106" s="77"/>
    </row>
    <row r="107" spans="1:9" ht="14.45" hidden="1" customHeight="1" x14ac:dyDescent="0.25">
      <c r="A107" s="3"/>
      <c r="B107" s="82"/>
      <c r="C107" s="110"/>
      <c r="D107" s="110"/>
      <c r="E107" s="110"/>
      <c r="F107" s="77"/>
      <c r="G107" s="77"/>
      <c r="H107" s="77"/>
      <c r="I107" s="77"/>
    </row>
    <row r="108" spans="1:9" ht="14.45" hidden="1" customHeight="1" x14ac:dyDescent="0.25">
      <c r="A108" s="3"/>
      <c r="B108" s="82"/>
      <c r="C108" s="110"/>
      <c r="D108" s="110"/>
      <c r="E108" s="110"/>
      <c r="F108" s="77"/>
      <c r="G108" s="77"/>
      <c r="H108" s="77"/>
      <c r="I108" s="77"/>
    </row>
    <row r="109" spans="1:9" ht="14.45" hidden="1" customHeight="1" x14ac:dyDescent="0.25">
      <c r="A109" s="3"/>
      <c r="B109" s="82"/>
      <c r="C109" s="110"/>
      <c r="D109" s="110"/>
      <c r="E109" s="110"/>
      <c r="F109" s="77"/>
      <c r="G109" s="77"/>
      <c r="H109" s="77"/>
      <c r="I109" s="77"/>
    </row>
    <row r="110" spans="1:9" ht="14.45" hidden="1" customHeight="1" x14ac:dyDescent="0.25">
      <c r="A110" s="3"/>
      <c r="B110" s="82"/>
      <c r="C110" s="110"/>
      <c r="D110" s="110"/>
      <c r="E110" s="110"/>
      <c r="F110" s="77"/>
      <c r="G110" s="77"/>
      <c r="H110" s="77"/>
      <c r="I110" s="77"/>
    </row>
    <row r="111" spans="1:9" ht="14.45" hidden="1" customHeight="1" x14ac:dyDescent="0.25">
      <c r="A111" s="3"/>
      <c r="B111" s="82"/>
      <c r="C111" s="110"/>
      <c r="D111" s="110"/>
      <c r="E111" s="110"/>
      <c r="F111" s="77"/>
      <c r="G111" s="77"/>
      <c r="H111" s="77"/>
      <c r="I111" s="77"/>
    </row>
    <row r="112" spans="1:9" ht="14.45" hidden="1" customHeight="1" x14ac:dyDescent="0.25">
      <c r="A112" s="3"/>
      <c r="B112" s="82"/>
      <c r="C112" s="110"/>
      <c r="D112" s="110"/>
      <c r="E112" s="110"/>
      <c r="F112" s="77"/>
      <c r="G112" s="77"/>
      <c r="H112" s="77"/>
      <c r="I112" s="77"/>
    </row>
    <row r="113" spans="1:9" ht="14.45" hidden="1" customHeight="1" x14ac:dyDescent="0.25">
      <c r="A113" s="3"/>
      <c r="B113" s="82"/>
      <c r="C113" s="110"/>
      <c r="D113" s="110"/>
      <c r="E113" s="110"/>
      <c r="F113" s="77"/>
      <c r="G113" s="77"/>
      <c r="H113" s="77"/>
      <c r="I113" s="77"/>
    </row>
    <row r="114" spans="1:9" ht="14.45" hidden="1" customHeight="1" x14ac:dyDescent="0.25">
      <c r="A114" s="3"/>
      <c r="B114" s="82"/>
      <c r="C114" s="110"/>
      <c r="D114" s="110"/>
      <c r="E114" s="110"/>
      <c r="F114" s="77"/>
      <c r="G114" s="77"/>
      <c r="H114" s="77"/>
      <c r="I114" s="77"/>
    </row>
    <row r="115" spans="1:9" ht="14.45" hidden="1" customHeight="1" x14ac:dyDescent="0.25">
      <c r="A115" s="3"/>
      <c r="B115" s="82"/>
      <c r="C115" s="110"/>
      <c r="D115" s="110"/>
      <c r="E115" s="110"/>
      <c r="F115" s="77"/>
      <c r="G115" s="77"/>
      <c r="H115" s="77"/>
      <c r="I115" s="77"/>
    </row>
    <row r="116" spans="1:9" ht="14.45" hidden="1" customHeight="1" x14ac:dyDescent="0.25">
      <c r="A116" s="3"/>
      <c r="B116" s="82"/>
      <c r="C116" s="110"/>
      <c r="D116" s="110"/>
      <c r="E116" s="110"/>
      <c r="F116" s="77"/>
      <c r="G116" s="77"/>
      <c r="H116" s="77"/>
      <c r="I116" s="77"/>
    </row>
    <row r="117" spans="1:9" ht="14.45" hidden="1" customHeight="1" x14ac:dyDescent="0.25">
      <c r="A117" s="3"/>
      <c r="B117" s="82"/>
      <c r="C117" s="110"/>
      <c r="D117" s="110"/>
      <c r="E117" s="110"/>
      <c r="F117" s="77"/>
      <c r="G117" s="77"/>
      <c r="H117" s="77"/>
      <c r="I117" s="77"/>
    </row>
    <row r="118" spans="1:9" ht="14.45" hidden="1" customHeight="1" x14ac:dyDescent="0.25">
      <c r="A118" s="3"/>
      <c r="B118" s="82"/>
      <c r="C118" s="110"/>
      <c r="D118" s="110"/>
      <c r="E118" s="110"/>
      <c r="F118" s="77"/>
      <c r="G118" s="77"/>
      <c r="H118" s="77"/>
      <c r="I118" s="77"/>
    </row>
    <row r="119" spans="1:9" ht="14.45" hidden="1" customHeight="1" x14ac:dyDescent="0.25">
      <c r="A119" s="3"/>
      <c r="B119" s="82"/>
      <c r="C119" s="110"/>
      <c r="D119" s="110"/>
      <c r="E119" s="110"/>
      <c r="F119" s="77"/>
      <c r="G119" s="77"/>
      <c r="H119" s="77"/>
      <c r="I119" s="77"/>
    </row>
    <row r="120" spans="1:9" ht="14.45" hidden="1" customHeight="1" x14ac:dyDescent="0.25">
      <c r="A120" s="3"/>
      <c r="B120" s="82"/>
      <c r="C120" s="110"/>
      <c r="D120" s="110"/>
      <c r="E120" s="110"/>
      <c r="F120" s="77"/>
      <c r="G120" s="77"/>
      <c r="H120" s="77"/>
      <c r="I120" s="77"/>
    </row>
    <row r="121" spans="1:9" ht="14.45" hidden="1" customHeight="1" x14ac:dyDescent="0.25">
      <c r="A121" s="3"/>
      <c r="B121" s="82"/>
      <c r="C121" s="110"/>
      <c r="D121" s="110"/>
      <c r="E121" s="110"/>
      <c r="F121" s="77"/>
      <c r="G121" s="77"/>
      <c r="H121" s="77"/>
      <c r="I121" s="77"/>
    </row>
    <row r="122" spans="1:9" ht="14.45" hidden="1" customHeight="1" x14ac:dyDescent="0.25">
      <c r="A122" s="3"/>
      <c r="B122" s="82"/>
      <c r="C122" s="110"/>
      <c r="D122" s="110"/>
      <c r="E122" s="110"/>
      <c r="F122" s="77"/>
      <c r="G122" s="77"/>
      <c r="H122" s="77"/>
      <c r="I122" s="77"/>
    </row>
    <row r="123" spans="1:9" ht="14.45" hidden="1" customHeight="1" x14ac:dyDescent="0.25">
      <c r="A123" s="3"/>
      <c r="B123" s="82"/>
      <c r="C123" s="110"/>
      <c r="D123" s="110"/>
      <c r="E123" s="110"/>
      <c r="F123" s="77"/>
      <c r="G123" s="77"/>
      <c r="H123" s="77"/>
      <c r="I123" s="77"/>
    </row>
    <row r="124" spans="1:9" ht="14.45" hidden="1" customHeight="1" x14ac:dyDescent="0.25">
      <c r="A124" s="3"/>
      <c r="B124" s="82"/>
      <c r="C124" s="110"/>
      <c r="D124" s="110"/>
      <c r="E124" s="110"/>
      <c r="F124" s="77"/>
      <c r="G124" s="77"/>
      <c r="H124" s="77"/>
      <c r="I124" s="77"/>
    </row>
    <row r="125" spans="1:9" ht="14.45" hidden="1" customHeight="1" x14ac:dyDescent="0.25">
      <c r="A125" s="3"/>
      <c r="B125" s="82"/>
      <c r="C125" s="110"/>
      <c r="D125" s="110"/>
      <c r="E125" s="110"/>
      <c r="F125" s="77"/>
      <c r="G125" s="77"/>
      <c r="H125" s="77"/>
      <c r="I125" s="77"/>
    </row>
    <row r="126" spans="1:9" ht="14.45" hidden="1" customHeight="1" x14ac:dyDescent="0.25">
      <c r="A126" s="3"/>
      <c r="B126" s="82"/>
      <c r="C126" s="110"/>
      <c r="D126" s="110"/>
      <c r="E126" s="110"/>
      <c r="F126" s="77"/>
      <c r="G126" s="77"/>
      <c r="H126" s="77"/>
      <c r="I126" s="77"/>
    </row>
    <row r="127" spans="1:9" ht="14.45" hidden="1" customHeight="1" x14ac:dyDescent="0.25">
      <c r="A127" s="3"/>
      <c r="B127" s="82"/>
      <c r="C127" s="110"/>
      <c r="D127" s="110"/>
      <c r="E127" s="110"/>
      <c r="F127" s="77"/>
      <c r="G127" s="77"/>
      <c r="H127" s="77"/>
      <c r="I127" s="77"/>
    </row>
    <row r="128" spans="1:9" ht="14.45" hidden="1" customHeight="1" x14ac:dyDescent="0.25">
      <c r="A128" s="3"/>
      <c r="B128" s="82"/>
      <c r="C128" s="110"/>
      <c r="D128" s="110"/>
      <c r="E128" s="110"/>
      <c r="F128" s="77"/>
      <c r="G128" s="77"/>
      <c r="H128" s="77"/>
      <c r="I128" s="77"/>
    </row>
    <row r="129" spans="1:9" ht="14.45" hidden="1" customHeight="1" x14ac:dyDescent="0.25">
      <c r="A129" s="3"/>
      <c r="B129" s="82"/>
      <c r="C129" s="110"/>
      <c r="D129" s="110"/>
      <c r="E129" s="110"/>
      <c r="F129" s="77"/>
      <c r="G129" s="77"/>
      <c r="H129" s="77"/>
      <c r="I129" s="77"/>
    </row>
    <row r="130" spans="1:9" ht="14.45" hidden="1" customHeight="1" x14ac:dyDescent="0.25">
      <c r="A130" s="3"/>
      <c r="B130" s="82"/>
      <c r="C130" s="110"/>
      <c r="D130" s="110"/>
      <c r="E130" s="110"/>
      <c r="F130" s="77"/>
      <c r="G130" s="77"/>
      <c r="H130" s="77"/>
      <c r="I130" s="77"/>
    </row>
    <row r="131" spans="1:9" ht="14.45" hidden="1" customHeight="1" x14ac:dyDescent="0.25">
      <c r="A131" s="3"/>
      <c r="B131" s="82"/>
      <c r="C131" s="110"/>
      <c r="D131" s="110"/>
      <c r="E131" s="110"/>
      <c r="F131" s="77"/>
      <c r="G131" s="77"/>
      <c r="H131" s="77"/>
      <c r="I131" s="77"/>
    </row>
    <row r="132" spans="1:9" ht="14.45" hidden="1" customHeight="1" x14ac:dyDescent="0.25">
      <c r="A132" s="3"/>
      <c r="B132" s="82"/>
      <c r="C132" s="110"/>
      <c r="D132" s="110"/>
      <c r="E132" s="110"/>
      <c r="F132" s="77"/>
      <c r="G132" s="77"/>
      <c r="H132" s="77"/>
      <c r="I132" s="77"/>
    </row>
    <row r="133" spans="1:9" ht="14.45" hidden="1" customHeight="1" x14ac:dyDescent="0.25">
      <c r="A133" s="3"/>
      <c r="B133" s="82"/>
      <c r="C133" s="110"/>
      <c r="D133" s="110"/>
      <c r="E133" s="110"/>
      <c r="F133" s="77"/>
      <c r="G133" s="77"/>
      <c r="H133" s="77"/>
      <c r="I133" s="77"/>
    </row>
    <row r="134" spans="1:9" ht="14.45" hidden="1" customHeight="1" x14ac:dyDescent="0.25">
      <c r="A134" s="3"/>
      <c r="B134" s="82"/>
      <c r="C134" s="110"/>
      <c r="D134" s="110"/>
      <c r="E134" s="110"/>
      <c r="F134" s="77"/>
      <c r="G134" s="77"/>
      <c r="H134" s="77"/>
      <c r="I134" s="77"/>
    </row>
    <row r="135" spans="1:9" ht="14.45" hidden="1" customHeight="1" x14ac:dyDescent="0.25">
      <c r="A135" s="3"/>
      <c r="B135" s="82"/>
      <c r="C135" s="110"/>
      <c r="D135" s="110"/>
      <c r="E135" s="110"/>
      <c r="F135" s="77"/>
      <c r="G135" s="77"/>
      <c r="H135" s="77"/>
      <c r="I135" s="77"/>
    </row>
    <row r="136" spans="1:9" ht="14.45" hidden="1" customHeight="1" x14ac:dyDescent="0.25">
      <c r="A136" s="3"/>
      <c r="B136" s="82"/>
      <c r="C136" s="110"/>
      <c r="D136" s="110"/>
      <c r="E136" s="110"/>
      <c r="F136" s="77"/>
      <c r="G136" s="77"/>
      <c r="H136" s="77"/>
      <c r="I136" s="77"/>
    </row>
    <row r="137" spans="1:9" ht="14.45" hidden="1" customHeight="1" x14ac:dyDescent="0.25">
      <c r="A137" s="3"/>
      <c r="B137" s="82"/>
      <c r="C137" s="110"/>
      <c r="D137" s="110"/>
      <c r="E137" s="110"/>
      <c r="F137" s="77"/>
      <c r="G137" s="77"/>
      <c r="H137" s="77"/>
      <c r="I137" s="77"/>
    </row>
    <row r="138" spans="1:9" ht="14.45" hidden="1" customHeight="1" x14ac:dyDescent="0.25">
      <c r="A138" s="3"/>
      <c r="B138" s="82"/>
      <c r="C138" s="110"/>
      <c r="D138" s="110"/>
      <c r="E138" s="110"/>
      <c r="F138" s="77"/>
      <c r="G138" s="77"/>
      <c r="H138" s="77"/>
      <c r="I138" s="77"/>
    </row>
    <row r="139" spans="1:9" ht="14.45" hidden="1" customHeight="1" x14ac:dyDescent="0.25">
      <c r="A139" s="3"/>
      <c r="B139" s="82"/>
      <c r="C139" s="110"/>
      <c r="D139" s="110"/>
      <c r="E139" s="110"/>
      <c r="F139" s="77"/>
      <c r="G139" s="77"/>
      <c r="H139" s="77"/>
      <c r="I139" s="77"/>
    </row>
    <row r="140" spans="1:9" ht="14.45" hidden="1" customHeight="1" x14ac:dyDescent="0.25">
      <c r="A140" s="3"/>
      <c r="B140" s="82"/>
      <c r="C140" s="110"/>
      <c r="D140" s="110"/>
      <c r="E140" s="110"/>
      <c r="F140" s="77"/>
      <c r="G140" s="77"/>
      <c r="H140" s="77"/>
      <c r="I140" s="77"/>
    </row>
    <row r="141" spans="1:9" ht="14.45" hidden="1" customHeight="1" x14ac:dyDescent="0.25">
      <c r="A141" s="3"/>
      <c r="B141" s="82"/>
      <c r="C141" s="110"/>
      <c r="D141" s="110"/>
      <c r="E141" s="110"/>
      <c r="F141" s="77"/>
      <c r="G141" s="77"/>
      <c r="H141" s="77"/>
      <c r="I141" s="77"/>
    </row>
    <row r="142" spans="1:9" ht="14.45" hidden="1" customHeight="1" x14ac:dyDescent="0.25">
      <c r="A142" s="3"/>
      <c r="B142" s="82"/>
      <c r="C142" s="110"/>
      <c r="D142" s="110"/>
      <c r="E142" s="110"/>
      <c r="F142" s="77"/>
      <c r="G142" s="77"/>
      <c r="H142" s="77"/>
      <c r="I142" s="77"/>
    </row>
    <row r="143" spans="1:9" ht="14.45" hidden="1" customHeight="1" x14ac:dyDescent="0.25">
      <c r="A143" s="3"/>
      <c r="B143" s="82"/>
      <c r="C143" s="110"/>
      <c r="D143" s="110"/>
      <c r="E143" s="110"/>
      <c r="F143" s="77"/>
      <c r="G143" s="77"/>
      <c r="H143" s="77"/>
      <c r="I143" s="77"/>
    </row>
    <row r="144" spans="1:9" ht="14.45" hidden="1" customHeight="1" x14ac:dyDescent="0.25">
      <c r="A144" s="3"/>
      <c r="B144" s="82"/>
      <c r="C144" s="110"/>
      <c r="D144" s="110"/>
      <c r="E144" s="110"/>
      <c r="F144" s="77"/>
      <c r="G144" s="77"/>
      <c r="H144" s="77"/>
      <c r="I144" s="77"/>
    </row>
    <row r="145" spans="1:9" ht="14.45" hidden="1" customHeight="1" x14ac:dyDescent="0.25">
      <c r="A145" s="3"/>
      <c r="B145" s="82"/>
      <c r="C145" s="110"/>
      <c r="D145" s="110"/>
      <c r="E145" s="110"/>
      <c r="F145" s="77"/>
      <c r="G145" s="77"/>
      <c r="H145" s="77"/>
      <c r="I145" s="77"/>
    </row>
    <row r="146" spans="1:9" ht="14.45" hidden="1" customHeight="1" x14ac:dyDescent="0.25">
      <c r="A146" s="3"/>
      <c r="B146" s="82"/>
      <c r="C146" s="110"/>
      <c r="D146" s="110"/>
      <c r="E146" s="110"/>
      <c r="F146" s="77"/>
      <c r="G146" s="77"/>
      <c r="H146" s="77"/>
      <c r="I146" s="77"/>
    </row>
    <row r="147" spans="1:9" ht="14.45" hidden="1" customHeight="1" x14ac:dyDescent="0.25">
      <c r="A147" s="3"/>
      <c r="B147" s="82"/>
      <c r="C147" s="110"/>
      <c r="D147" s="110"/>
      <c r="E147" s="110"/>
      <c r="F147" s="77"/>
      <c r="G147" s="77"/>
      <c r="H147" s="77"/>
      <c r="I147" s="77"/>
    </row>
    <row r="148" spans="1:9" ht="14.45" hidden="1" customHeight="1" x14ac:dyDescent="0.25">
      <c r="A148" s="3"/>
      <c r="B148" s="82"/>
      <c r="C148" s="110"/>
      <c r="D148" s="110"/>
      <c r="E148" s="110"/>
      <c r="F148" s="77"/>
      <c r="G148" s="77"/>
      <c r="H148" s="77"/>
      <c r="I148" s="77"/>
    </row>
    <row r="149" spans="1:9" ht="14.45" hidden="1" customHeight="1" x14ac:dyDescent="0.25">
      <c r="A149" s="3"/>
      <c r="B149" s="82"/>
      <c r="C149" s="110"/>
      <c r="D149" s="110"/>
      <c r="E149" s="110"/>
      <c r="F149" s="77"/>
      <c r="G149" s="77"/>
      <c r="H149" s="77"/>
      <c r="I149" s="77"/>
    </row>
    <row r="150" spans="1:9" ht="14.45" hidden="1" customHeight="1" x14ac:dyDescent="0.25">
      <c r="A150" s="3"/>
      <c r="B150" s="82"/>
      <c r="C150" s="110"/>
      <c r="D150" s="110"/>
      <c r="E150" s="110"/>
      <c r="F150" s="77"/>
      <c r="G150" s="77"/>
      <c r="H150" s="77"/>
      <c r="I150" s="77"/>
    </row>
    <row r="151" spans="1:9" ht="14.45" hidden="1" customHeight="1" x14ac:dyDescent="0.25">
      <c r="A151" s="3"/>
      <c r="B151" s="82"/>
      <c r="C151" s="110"/>
      <c r="D151" s="110"/>
      <c r="E151" s="110"/>
      <c r="F151" s="77"/>
      <c r="G151" s="77"/>
      <c r="H151" s="77"/>
      <c r="I151" s="77"/>
    </row>
    <row r="152" spans="1:9" ht="14.45" hidden="1" customHeight="1" x14ac:dyDescent="0.25">
      <c r="A152" s="3"/>
      <c r="B152" s="82"/>
      <c r="C152" s="110"/>
      <c r="D152" s="110"/>
      <c r="E152" s="110"/>
      <c r="F152" s="77"/>
      <c r="G152" s="77"/>
      <c r="H152" s="77"/>
      <c r="I152" s="77"/>
    </row>
    <row r="153" spans="1:9" ht="14.45" hidden="1" customHeight="1" x14ac:dyDescent="0.25">
      <c r="A153" s="3"/>
      <c r="B153" s="82"/>
      <c r="C153" s="110"/>
      <c r="D153" s="110"/>
      <c r="E153" s="110"/>
      <c r="F153" s="77"/>
      <c r="G153" s="77"/>
      <c r="H153" s="77"/>
      <c r="I153" s="77"/>
    </row>
    <row r="154" spans="1:9" ht="14.45" hidden="1" customHeight="1" x14ac:dyDescent="0.25">
      <c r="A154" s="3"/>
      <c r="B154" s="82"/>
      <c r="C154" s="110"/>
      <c r="D154" s="110"/>
      <c r="E154" s="110"/>
      <c r="F154" s="77"/>
      <c r="G154" s="77"/>
      <c r="H154" s="77"/>
      <c r="I154" s="77"/>
    </row>
    <row r="155" spans="1:9" ht="14.45" hidden="1" customHeight="1" x14ac:dyDescent="0.25">
      <c r="A155" s="3"/>
      <c r="B155" s="82"/>
      <c r="C155" s="110"/>
      <c r="D155" s="110"/>
      <c r="E155" s="110"/>
      <c r="F155" s="77"/>
      <c r="G155" s="77"/>
      <c r="H155" s="77"/>
      <c r="I155" s="77"/>
    </row>
    <row r="156" spans="1:9" ht="14.45" hidden="1" customHeight="1" x14ac:dyDescent="0.25">
      <c r="A156" s="3"/>
      <c r="B156" s="82"/>
      <c r="C156" s="110"/>
      <c r="D156" s="110"/>
      <c r="E156" s="110"/>
      <c r="F156" s="77"/>
      <c r="G156" s="77"/>
      <c r="H156" s="77"/>
      <c r="I156" s="77"/>
    </row>
    <row r="157" spans="1:9" ht="14.45" hidden="1" customHeight="1" x14ac:dyDescent="0.25">
      <c r="A157" s="3"/>
      <c r="B157" s="82"/>
      <c r="C157" s="110"/>
      <c r="D157" s="110"/>
      <c r="E157" s="110"/>
      <c r="F157" s="77"/>
      <c r="G157" s="77"/>
      <c r="H157" s="77"/>
      <c r="I157" s="77"/>
    </row>
    <row r="158" spans="1:9" ht="14.45" hidden="1" customHeight="1" x14ac:dyDescent="0.25">
      <c r="A158" s="3"/>
      <c r="B158" s="82"/>
      <c r="C158" s="110"/>
      <c r="D158" s="110"/>
      <c r="E158" s="110"/>
      <c r="F158" s="77"/>
      <c r="G158" s="77"/>
      <c r="H158" s="77"/>
      <c r="I158" s="77"/>
    </row>
    <row r="159" spans="1:9" ht="14.45" hidden="1" customHeight="1" x14ac:dyDescent="0.25">
      <c r="A159" s="3"/>
      <c r="B159" s="82"/>
      <c r="C159" s="110"/>
      <c r="D159" s="110"/>
      <c r="E159" s="110"/>
      <c r="F159" s="77"/>
      <c r="G159" s="77"/>
      <c r="H159" s="77"/>
      <c r="I159" s="77"/>
    </row>
    <row r="160" spans="1:9" ht="14.45" hidden="1" customHeight="1" x14ac:dyDescent="0.25">
      <c r="A160" s="3"/>
      <c r="B160" s="82"/>
      <c r="C160" s="110"/>
      <c r="D160" s="110"/>
      <c r="E160" s="110"/>
      <c r="F160" s="77"/>
      <c r="G160" s="77"/>
      <c r="H160" s="77"/>
      <c r="I160" s="77"/>
    </row>
    <row r="161" spans="1:9" ht="14.45" hidden="1" customHeight="1" x14ac:dyDescent="0.25">
      <c r="A161" s="3"/>
      <c r="B161" s="82"/>
      <c r="C161" s="110"/>
      <c r="D161" s="110"/>
      <c r="E161" s="110"/>
      <c r="F161" s="77"/>
      <c r="G161" s="77"/>
      <c r="H161" s="77"/>
      <c r="I161" s="77"/>
    </row>
    <row r="162" spans="1:9" ht="14.45" hidden="1" customHeight="1" x14ac:dyDescent="0.25">
      <c r="A162" s="3"/>
      <c r="B162" s="82"/>
      <c r="C162" s="110"/>
      <c r="D162" s="110"/>
      <c r="E162" s="110"/>
      <c r="F162" s="77"/>
      <c r="G162" s="77"/>
      <c r="H162" s="77"/>
      <c r="I162" s="77"/>
    </row>
    <row r="163" spans="1:9" ht="14.45" hidden="1" customHeight="1" x14ac:dyDescent="0.25">
      <c r="A163" s="3"/>
      <c r="B163" s="82"/>
      <c r="C163" s="110"/>
      <c r="D163" s="110"/>
      <c r="E163" s="110"/>
      <c r="F163" s="77"/>
      <c r="G163" s="77"/>
      <c r="H163" s="77"/>
      <c r="I163" s="77"/>
    </row>
    <row r="164" spans="1:9" ht="14.45" hidden="1" customHeight="1" x14ac:dyDescent="0.25">
      <c r="A164" s="3"/>
      <c r="B164" s="82"/>
      <c r="C164" s="110"/>
      <c r="D164" s="110"/>
      <c r="E164" s="110"/>
      <c r="F164" s="77"/>
      <c r="G164" s="77"/>
      <c r="H164" s="77"/>
      <c r="I164" s="77"/>
    </row>
    <row r="165" spans="1:9" ht="14.45" hidden="1" customHeight="1" x14ac:dyDescent="0.25">
      <c r="A165" s="3"/>
      <c r="B165" s="82"/>
      <c r="C165" s="110"/>
      <c r="D165" s="110"/>
      <c r="E165" s="110"/>
      <c r="F165" s="77"/>
      <c r="G165" s="77"/>
      <c r="H165" s="77"/>
      <c r="I165" s="77"/>
    </row>
    <row r="166" spans="1:9" ht="14.45" hidden="1" customHeight="1" x14ac:dyDescent="0.25">
      <c r="A166" s="3"/>
      <c r="B166" s="82"/>
      <c r="C166" s="110"/>
      <c r="D166" s="110"/>
      <c r="E166" s="110"/>
      <c r="F166" s="77"/>
      <c r="G166" s="77"/>
      <c r="H166" s="77"/>
      <c r="I166" s="77"/>
    </row>
    <row r="167" spans="1:9" ht="14.45" hidden="1" customHeight="1" x14ac:dyDescent="0.25">
      <c r="A167" s="3"/>
      <c r="B167" s="82"/>
      <c r="C167" s="110"/>
      <c r="D167" s="110"/>
      <c r="E167" s="110"/>
      <c r="F167" s="77"/>
      <c r="G167" s="77"/>
      <c r="H167" s="77"/>
      <c r="I167" s="77"/>
    </row>
    <row r="168" spans="1:9" ht="14.45" hidden="1" customHeight="1" x14ac:dyDescent="0.25">
      <c r="A168" s="3"/>
      <c r="B168" s="82"/>
      <c r="C168" s="110"/>
      <c r="D168" s="110"/>
      <c r="E168" s="110"/>
      <c r="F168" s="77"/>
      <c r="G168" s="77"/>
      <c r="H168" s="77"/>
      <c r="I168" s="77"/>
    </row>
    <row r="169" spans="1:9" ht="14.45" hidden="1" customHeight="1" x14ac:dyDescent="0.25">
      <c r="A169" s="3"/>
      <c r="B169" s="82"/>
      <c r="C169" s="110"/>
      <c r="D169" s="110"/>
      <c r="E169" s="110"/>
      <c r="F169" s="77"/>
      <c r="G169" s="77"/>
      <c r="H169" s="77"/>
      <c r="I169" s="77"/>
    </row>
    <row r="170" spans="1:9" ht="14.45" hidden="1" customHeight="1" x14ac:dyDescent="0.25">
      <c r="A170" s="3"/>
      <c r="B170" s="82"/>
      <c r="C170" s="110"/>
      <c r="D170" s="110"/>
      <c r="E170" s="110"/>
      <c r="F170" s="77"/>
      <c r="G170" s="77"/>
      <c r="H170" s="77"/>
      <c r="I170" s="77"/>
    </row>
    <row r="171" spans="1:9" ht="14.45" hidden="1" customHeight="1" x14ac:dyDescent="0.25">
      <c r="A171" s="3"/>
      <c r="B171" s="82"/>
      <c r="C171" s="110"/>
      <c r="D171" s="110"/>
      <c r="E171" s="110"/>
      <c r="F171" s="77"/>
      <c r="G171" s="77"/>
      <c r="H171" s="77"/>
      <c r="I171" s="77"/>
    </row>
    <row r="172" spans="1:9" ht="14.45" hidden="1" customHeight="1" x14ac:dyDescent="0.25">
      <c r="A172" s="3"/>
      <c r="B172" s="82"/>
      <c r="C172" s="110"/>
      <c r="D172" s="110"/>
      <c r="E172" s="110"/>
      <c r="F172" s="77"/>
      <c r="G172" s="77"/>
      <c r="H172" s="77"/>
      <c r="I172" s="77"/>
    </row>
    <row r="173" spans="1:9" ht="14.45" hidden="1" customHeight="1" x14ac:dyDescent="0.25">
      <c r="A173" s="3"/>
      <c r="B173" s="82"/>
      <c r="C173" s="110"/>
      <c r="D173" s="110"/>
      <c r="E173" s="110"/>
      <c r="F173" s="77"/>
      <c r="G173" s="77"/>
      <c r="H173" s="77"/>
      <c r="I173" s="77"/>
    </row>
    <row r="174" spans="1:9" ht="14.45" hidden="1" customHeight="1" x14ac:dyDescent="0.25">
      <c r="A174" s="3"/>
      <c r="B174" s="82"/>
      <c r="C174" s="110"/>
      <c r="D174" s="110"/>
      <c r="E174" s="110"/>
      <c r="F174" s="77"/>
      <c r="G174" s="77"/>
      <c r="H174" s="77"/>
      <c r="I174" s="77"/>
    </row>
    <row r="175" spans="1:9" ht="14.45" hidden="1" customHeight="1" x14ac:dyDescent="0.25">
      <c r="A175" s="3"/>
      <c r="B175" s="82"/>
      <c r="C175" s="110"/>
      <c r="D175" s="110"/>
      <c r="E175" s="110"/>
      <c r="F175" s="77"/>
      <c r="G175" s="77"/>
      <c r="H175" s="77"/>
      <c r="I175" s="77"/>
    </row>
    <row r="176" spans="1:9" ht="14.45" hidden="1" customHeight="1" x14ac:dyDescent="0.25">
      <c r="A176" s="3"/>
      <c r="B176" s="82"/>
      <c r="C176" s="110"/>
      <c r="D176" s="110"/>
      <c r="E176" s="110"/>
      <c r="F176" s="77"/>
      <c r="G176" s="77"/>
      <c r="H176" s="77"/>
      <c r="I176" s="77"/>
    </row>
    <row r="177" spans="1:9" ht="14.45" hidden="1" customHeight="1" x14ac:dyDescent="0.25">
      <c r="A177" s="3"/>
      <c r="B177" s="82"/>
      <c r="C177" s="110"/>
      <c r="D177" s="110"/>
      <c r="E177" s="110"/>
      <c r="F177" s="77"/>
      <c r="G177" s="77"/>
      <c r="H177" s="77"/>
      <c r="I177" s="77"/>
    </row>
    <row r="178" spans="1:9" ht="14.45" hidden="1" customHeight="1" x14ac:dyDescent="0.25">
      <c r="A178" s="3"/>
      <c r="B178" s="82"/>
      <c r="C178" s="110"/>
      <c r="D178" s="110"/>
      <c r="E178" s="110"/>
      <c r="F178" s="77"/>
      <c r="G178" s="77"/>
      <c r="H178" s="77"/>
      <c r="I178" s="77"/>
    </row>
    <row r="179" spans="1:9" ht="14.45" hidden="1" customHeight="1" x14ac:dyDescent="0.25">
      <c r="A179" s="3"/>
      <c r="B179" s="82"/>
      <c r="C179" s="110"/>
      <c r="D179" s="110"/>
      <c r="E179" s="110"/>
      <c r="F179" s="77"/>
      <c r="G179" s="77"/>
      <c r="H179" s="77"/>
      <c r="I179" s="77"/>
    </row>
    <row r="180" spans="1:9" ht="14.45" hidden="1" customHeight="1" x14ac:dyDescent="0.25">
      <c r="A180" s="3"/>
      <c r="B180" s="82"/>
      <c r="C180" s="110"/>
      <c r="D180" s="110"/>
      <c r="E180" s="110"/>
      <c r="F180" s="77"/>
      <c r="G180" s="77"/>
      <c r="H180" s="77"/>
      <c r="I180" s="77"/>
    </row>
    <row r="181" spans="1:9" ht="14.45" hidden="1" customHeight="1" x14ac:dyDescent="0.25">
      <c r="A181" s="3"/>
      <c r="B181" s="82"/>
      <c r="C181" s="110"/>
      <c r="D181" s="110"/>
      <c r="E181" s="110"/>
      <c r="F181" s="77"/>
      <c r="G181" s="77"/>
      <c r="H181" s="77"/>
      <c r="I181" s="77"/>
    </row>
    <row r="182" spans="1:9" ht="14.45" hidden="1" customHeight="1" x14ac:dyDescent="0.25">
      <c r="A182" s="3"/>
      <c r="B182" s="82"/>
      <c r="C182" s="110"/>
      <c r="D182" s="110"/>
      <c r="E182" s="110"/>
      <c r="F182" s="77"/>
      <c r="G182" s="77"/>
      <c r="H182" s="77"/>
      <c r="I182" s="77"/>
    </row>
    <row r="183" spans="1:9" ht="14.45" hidden="1" customHeight="1" x14ac:dyDescent="0.25">
      <c r="A183" s="3"/>
      <c r="B183" s="82"/>
      <c r="C183" s="110"/>
      <c r="D183" s="110"/>
      <c r="E183" s="110"/>
      <c r="F183" s="77"/>
      <c r="G183" s="77"/>
      <c r="H183" s="77"/>
      <c r="I183" s="77"/>
    </row>
    <row r="184" spans="1:9" ht="14.45" hidden="1" customHeight="1" x14ac:dyDescent="0.25">
      <c r="A184" s="3"/>
      <c r="B184" s="82"/>
      <c r="C184" s="110"/>
      <c r="D184" s="110"/>
      <c r="E184" s="110"/>
      <c r="F184" s="77"/>
      <c r="G184" s="77"/>
      <c r="H184" s="77"/>
      <c r="I184" s="77"/>
    </row>
    <row r="185" spans="1:9" ht="14.45" hidden="1" customHeight="1" x14ac:dyDescent="0.25">
      <c r="A185" s="3"/>
      <c r="B185" s="82"/>
      <c r="C185" s="110"/>
      <c r="D185" s="110"/>
      <c r="E185" s="110"/>
      <c r="F185" s="77"/>
      <c r="G185" s="77"/>
      <c r="H185" s="77"/>
      <c r="I185" s="77"/>
    </row>
    <row r="186" spans="1:9" ht="14.45" hidden="1" customHeight="1" x14ac:dyDescent="0.25">
      <c r="A186" s="3"/>
      <c r="B186" s="82"/>
      <c r="C186" s="110"/>
      <c r="D186" s="110"/>
      <c r="E186" s="110"/>
      <c r="F186" s="77"/>
      <c r="G186" s="77"/>
      <c r="H186" s="77"/>
      <c r="I186" s="77"/>
    </row>
    <row r="187" spans="1:9" ht="14.45" hidden="1" customHeight="1" x14ac:dyDescent="0.25">
      <c r="A187" s="3"/>
      <c r="B187" s="82"/>
      <c r="C187" s="110"/>
      <c r="D187" s="110"/>
      <c r="E187" s="110"/>
      <c r="F187" s="77"/>
      <c r="G187" s="77"/>
      <c r="H187" s="77"/>
      <c r="I187" s="77"/>
    </row>
    <row r="188" spans="1:9" ht="14.45" hidden="1" customHeight="1" x14ac:dyDescent="0.25">
      <c r="A188" s="3"/>
      <c r="B188" s="82"/>
      <c r="C188" s="110"/>
      <c r="D188" s="110"/>
      <c r="E188" s="110"/>
      <c r="F188" s="77"/>
      <c r="G188" s="77"/>
      <c r="H188" s="77"/>
      <c r="I188" s="77"/>
    </row>
    <row r="189" spans="1:9" ht="14.45" hidden="1" customHeight="1" x14ac:dyDescent="0.25">
      <c r="A189" s="3"/>
      <c r="B189" s="82"/>
      <c r="C189" s="110"/>
      <c r="D189" s="110"/>
      <c r="E189" s="110"/>
      <c r="F189" s="77"/>
      <c r="G189" s="77"/>
      <c r="H189" s="77"/>
      <c r="I189" s="77"/>
    </row>
    <row r="190" spans="1:9" ht="14.45" hidden="1" customHeight="1" x14ac:dyDescent="0.25">
      <c r="A190" s="3"/>
      <c r="B190" s="82"/>
      <c r="C190" s="110"/>
      <c r="D190" s="110"/>
      <c r="E190" s="110"/>
      <c r="F190" s="77"/>
      <c r="G190" s="77"/>
      <c r="H190" s="77"/>
      <c r="I190" s="77"/>
    </row>
    <row r="191" spans="1:9" ht="14.45" hidden="1" customHeight="1" x14ac:dyDescent="0.25">
      <c r="A191" s="3"/>
      <c r="B191" s="82"/>
      <c r="C191" s="110"/>
      <c r="D191" s="110"/>
      <c r="E191" s="110"/>
      <c r="F191" s="77"/>
      <c r="G191" s="77"/>
      <c r="H191" s="77"/>
      <c r="I191" s="77"/>
    </row>
    <row r="192" spans="1:9" ht="14.45" hidden="1" customHeight="1" x14ac:dyDescent="0.25">
      <c r="A192" s="3"/>
      <c r="B192" s="82"/>
      <c r="C192" s="110"/>
      <c r="D192" s="110"/>
      <c r="E192" s="110"/>
      <c r="F192" s="77"/>
      <c r="G192" s="77"/>
      <c r="H192" s="77"/>
      <c r="I192" s="77"/>
    </row>
    <row r="193" spans="1:9" ht="14.45" hidden="1" customHeight="1" x14ac:dyDescent="0.25">
      <c r="A193" s="3"/>
      <c r="B193" s="82"/>
      <c r="C193" s="110"/>
      <c r="D193" s="110"/>
      <c r="E193" s="110"/>
      <c r="F193" s="77"/>
      <c r="G193" s="77"/>
      <c r="H193" s="77"/>
      <c r="I193" s="77"/>
    </row>
    <row r="194" spans="1:9" ht="14.45" hidden="1" customHeight="1" x14ac:dyDescent="0.25">
      <c r="A194" s="3"/>
      <c r="B194" s="82"/>
      <c r="C194" s="110"/>
      <c r="D194" s="110"/>
      <c r="E194" s="110"/>
      <c r="F194" s="77"/>
      <c r="G194" s="77"/>
      <c r="H194" s="77"/>
      <c r="I194" s="77"/>
    </row>
    <row r="195" spans="1:9" ht="14.45" hidden="1" customHeight="1" x14ac:dyDescent="0.25">
      <c r="A195" s="3"/>
      <c r="B195" s="82"/>
      <c r="C195" s="110"/>
      <c r="D195" s="110"/>
      <c r="E195" s="110"/>
      <c r="F195" s="77"/>
      <c r="G195" s="77"/>
      <c r="H195" s="77"/>
      <c r="I195" s="77"/>
    </row>
    <row r="196" spans="1:9" ht="14.45" hidden="1" customHeight="1" x14ac:dyDescent="0.25">
      <c r="A196" s="3"/>
      <c r="B196" s="82"/>
      <c r="C196" s="110"/>
      <c r="D196" s="110"/>
      <c r="E196" s="110"/>
      <c r="F196" s="77"/>
      <c r="G196" s="77"/>
      <c r="H196" s="77"/>
      <c r="I196" s="77"/>
    </row>
    <row r="197" spans="1:9" ht="14.45" hidden="1" customHeight="1" x14ac:dyDescent="0.25">
      <c r="A197" s="3"/>
      <c r="B197" s="82"/>
      <c r="C197" s="110"/>
      <c r="D197" s="110"/>
      <c r="E197" s="110"/>
      <c r="F197" s="77"/>
      <c r="G197" s="77"/>
      <c r="H197" s="77"/>
      <c r="I197" s="77"/>
    </row>
    <row r="198" spans="1:9" ht="14.45" hidden="1" customHeight="1" x14ac:dyDescent="0.25">
      <c r="A198" s="3"/>
      <c r="B198" s="82"/>
      <c r="C198" s="110"/>
      <c r="D198" s="110"/>
      <c r="E198" s="110"/>
      <c r="F198" s="77"/>
      <c r="G198" s="77"/>
      <c r="H198" s="77"/>
      <c r="I198" s="77"/>
    </row>
    <row r="199" spans="1:9" ht="14.45" hidden="1" customHeight="1" x14ac:dyDescent="0.25">
      <c r="A199" s="3"/>
      <c r="B199" s="82"/>
      <c r="C199" s="110"/>
      <c r="D199" s="110"/>
      <c r="E199" s="110"/>
      <c r="F199" s="77"/>
      <c r="G199" s="77"/>
      <c r="H199" s="77"/>
      <c r="I199" s="77"/>
    </row>
    <row r="200" spans="1:9" ht="14.45" hidden="1" customHeight="1" x14ac:dyDescent="0.25">
      <c r="A200" s="3"/>
      <c r="B200" s="82"/>
      <c r="C200" s="110"/>
      <c r="D200" s="110"/>
      <c r="E200" s="110"/>
      <c r="F200" s="77"/>
      <c r="G200" s="77"/>
      <c r="H200" s="77"/>
      <c r="I200" s="77"/>
    </row>
    <row r="201" spans="1:9" ht="14.45" hidden="1" customHeight="1" x14ac:dyDescent="0.25">
      <c r="A201" s="3"/>
      <c r="B201" s="82"/>
      <c r="C201" s="110"/>
      <c r="D201" s="110"/>
      <c r="E201" s="110"/>
      <c r="F201" s="77"/>
      <c r="G201" s="77"/>
      <c r="H201" s="77"/>
      <c r="I201" s="77"/>
    </row>
    <row r="202" spans="1:9" ht="14.45" hidden="1" customHeight="1" x14ac:dyDescent="0.25">
      <c r="A202" s="3"/>
      <c r="B202" s="82"/>
      <c r="C202" s="110"/>
      <c r="D202" s="110"/>
      <c r="E202" s="110"/>
      <c r="F202" s="77"/>
      <c r="G202" s="77"/>
      <c r="H202" s="77"/>
      <c r="I202" s="77"/>
    </row>
    <row r="203" spans="1:9" ht="14.45" hidden="1" customHeight="1" x14ac:dyDescent="0.25">
      <c r="A203" s="3"/>
      <c r="B203" s="82"/>
      <c r="C203" s="110"/>
      <c r="D203" s="110"/>
      <c r="E203" s="110"/>
      <c r="F203" s="77"/>
      <c r="G203" s="77"/>
      <c r="H203" s="77"/>
      <c r="I203" s="77"/>
    </row>
    <row r="204" spans="1:9" ht="14.45" hidden="1" customHeight="1" x14ac:dyDescent="0.25">
      <c r="A204" s="3"/>
      <c r="B204" s="82"/>
      <c r="C204" s="110"/>
      <c r="D204" s="110"/>
      <c r="E204" s="110"/>
      <c r="F204" s="77"/>
      <c r="G204" s="77"/>
      <c r="H204" s="77"/>
      <c r="I204" s="77"/>
    </row>
    <row r="205" spans="1:9" ht="14.45" hidden="1" customHeight="1" x14ac:dyDescent="0.25">
      <c r="A205" s="3"/>
      <c r="B205" s="82"/>
      <c r="C205" s="110"/>
      <c r="D205" s="110"/>
      <c r="E205" s="110"/>
      <c r="F205" s="77"/>
      <c r="G205" s="77"/>
      <c r="H205" s="77"/>
      <c r="I205" s="77"/>
    </row>
    <row r="206" spans="1:9" ht="14.45" hidden="1" customHeight="1" x14ac:dyDescent="0.25">
      <c r="A206" s="3"/>
      <c r="B206" s="82"/>
      <c r="C206" s="110"/>
      <c r="D206" s="110"/>
      <c r="E206" s="110"/>
      <c r="F206" s="77"/>
      <c r="G206" s="77"/>
      <c r="H206" s="77"/>
      <c r="I206" s="77"/>
    </row>
    <row r="207" spans="1:9" ht="14.45" hidden="1" customHeight="1" x14ac:dyDescent="0.25">
      <c r="A207" s="3"/>
      <c r="B207" s="82"/>
      <c r="C207" s="110"/>
      <c r="D207" s="110"/>
      <c r="E207" s="110"/>
      <c r="F207" s="77"/>
      <c r="G207" s="77"/>
      <c r="H207" s="77"/>
      <c r="I207" s="77"/>
    </row>
    <row r="208" spans="1:9" ht="14.45" hidden="1" customHeight="1" x14ac:dyDescent="0.25">
      <c r="A208" s="3"/>
      <c r="B208" s="82"/>
      <c r="C208" s="110"/>
      <c r="D208" s="110"/>
      <c r="E208" s="110"/>
      <c r="F208" s="77"/>
      <c r="G208" s="77"/>
      <c r="H208" s="77"/>
      <c r="I208" s="77"/>
    </row>
    <row r="209" spans="1:9" ht="14.45" hidden="1" customHeight="1" x14ac:dyDescent="0.25">
      <c r="A209" s="3"/>
      <c r="B209" s="82"/>
      <c r="C209" s="110"/>
      <c r="D209" s="110"/>
      <c r="E209" s="110"/>
      <c r="F209" s="77"/>
      <c r="G209" s="77"/>
      <c r="H209" s="77"/>
      <c r="I209" s="77"/>
    </row>
    <row r="210" spans="1:9" ht="14.45" hidden="1" customHeight="1" x14ac:dyDescent="0.25">
      <c r="A210" s="3"/>
      <c r="B210" s="82"/>
      <c r="C210" s="110"/>
      <c r="D210" s="110"/>
      <c r="E210" s="110"/>
      <c r="F210" s="77"/>
      <c r="G210" s="77"/>
      <c r="H210" s="77"/>
      <c r="I210" s="77"/>
    </row>
    <row r="211" spans="1:9" ht="14.45" hidden="1" customHeight="1" x14ac:dyDescent="0.25">
      <c r="A211" s="3"/>
      <c r="B211" s="82"/>
      <c r="C211" s="110"/>
      <c r="D211" s="110"/>
      <c r="E211" s="110"/>
      <c r="F211" s="77"/>
      <c r="G211" s="77"/>
      <c r="H211" s="77"/>
      <c r="I211" s="77"/>
    </row>
    <row r="212" spans="1:9" ht="14.45" hidden="1" customHeight="1" x14ac:dyDescent="0.25">
      <c r="A212" s="3"/>
      <c r="B212" s="82"/>
      <c r="C212" s="110"/>
      <c r="D212" s="110"/>
      <c r="E212" s="110"/>
      <c r="F212" s="77"/>
      <c r="G212" s="77"/>
      <c r="H212" s="77"/>
      <c r="I212" s="77"/>
    </row>
    <row r="213" spans="1:9" ht="14.45" hidden="1" customHeight="1" x14ac:dyDescent="0.25">
      <c r="A213" s="3"/>
      <c r="B213" s="82"/>
      <c r="C213" s="110"/>
      <c r="D213" s="110"/>
      <c r="E213" s="110"/>
      <c r="F213" s="77"/>
      <c r="G213" s="77"/>
      <c r="H213" s="77"/>
      <c r="I213" s="77"/>
    </row>
    <row r="214" spans="1:9" ht="14.45" hidden="1" customHeight="1" x14ac:dyDescent="0.25">
      <c r="A214" s="3"/>
      <c r="B214" s="82"/>
      <c r="C214" s="110"/>
      <c r="D214" s="110"/>
      <c r="E214" s="110"/>
      <c r="F214" s="77"/>
      <c r="G214" s="77"/>
      <c r="H214" s="77"/>
      <c r="I214" s="77"/>
    </row>
    <row r="215" spans="1:9" ht="14.45" hidden="1" customHeight="1" x14ac:dyDescent="0.25">
      <c r="A215" s="3"/>
      <c r="B215" s="82"/>
      <c r="C215" s="110"/>
      <c r="D215" s="110"/>
      <c r="E215" s="110"/>
      <c r="F215" s="77"/>
      <c r="G215" s="77"/>
      <c r="H215" s="77"/>
      <c r="I215" s="77"/>
    </row>
    <row r="216" spans="1:9" ht="14.45" hidden="1" customHeight="1" x14ac:dyDescent="0.25">
      <c r="A216" s="3"/>
      <c r="B216" s="82"/>
      <c r="C216" s="110"/>
      <c r="D216" s="110"/>
      <c r="E216" s="110"/>
      <c r="F216" s="77"/>
      <c r="G216" s="77"/>
      <c r="H216" s="77"/>
      <c r="I216" s="77"/>
    </row>
    <row r="217" spans="1:9" ht="14.45" hidden="1" customHeight="1" x14ac:dyDescent="0.25">
      <c r="A217" s="3"/>
      <c r="B217" s="82"/>
      <c r="C217" s="110"/>
      <c r="D217" s="110"/>
      <c r="E217" s="110"/>
      <c r="F217" s="77"/>
      <c r="G217" s="77"/>
      <c r="H217" s="77"/>
      <c r="I217" s="77"/>
    </row>
    <row r="218" spans="1:9" ht="14.45" hidden="1" customHeight="1" x14ac:dyDescent="0.25">
      <c r="A218" s="3"/>
      <c r="B218" s="82"/>
      <c r="C218" s="110"/>
      <c r="D218" s="110"/>
      <c r="E218" s="110"/>
      <c r="F218" s="77"/>
      <c r="G218" s="77"/>
      <c r="H218" s="77"/>
      <c r="I218" s="77"/>
    </row>
    <row r="219" spans="1:9" ht="14.45" hidden="1" customHeight="1" x14ac:dyDescent="0.25">
      <c r="A219" s="3"/>
      <c r="B219" s="82"/>
      <c r="C219" s="110"/>
      <c r="D219" s="110"/>
      <c r="E219" s="110"/>
      <c r="F219" s="77"/>
      <c r="G219" s="77"/>
      <c r="H219" s="77"/>
      <c r="I219" s="77"/>
    </row>
    <row r="220" spans="1:9" ht="14.45" hidden="1" customHeight="1" x14ac:dyDescent="0.25">
      <c r="A220" s="3"/>
      <c r="B220" s="82"/>
      <c r="C220" s="110"/>
      <c r="D220" s="110"/>
      <c r="E220" s="110"/>
      <c r="F220" s="77"/>
      <c r="G220" s="77"/>
      <c r="H220" s="77"/>
      <c r="I220" s="77"/>
    </row>
    <row r="221" spans="1:9" ht="14.45" hidden="1" customHeight="1" x14ac:dyDescent="0.25">
      <c r="A221" s="3"/>
      <c r="B221" s="82"/>
      <c r="C221" s="110"/>
      <c r="D221" s="110"/>
      <c r="E221" s="110"/>
      <c r="F221" s="77"/>
      <c r="G221" s="77"/>
      <c r="H221" s="77"/>
      <c r="I221" s="77"/>
    </row>
    <row r="222" spans="1:9" ht="14.45" hidden="1" customHeight="1" x14ac:dyDescent="0.25">
      <c r="A222" s="3"/>
      <c r="B222" s="82"/>
      <c r="C222" s="110"/>
      <c r="D222" s="110"/>
      <c r="E222" s="110"/>
      <c r="F222" s="77"/>
      <c r="G222" s="77"/>
      <c r="H222" s="77"/>
      <c r="I222" s="77"/>
    </row>
    <row r="223" spans="1:9" ht="14.45" hidden="1" customHeight="1" x14ac:dyDescent="0.25">
      <c r="A223" s="3"/>
      <c r="B223" s="82"/>
      <c r="C223" s="110"/>
      <c r="D223" s="110"/>
      <c r="E223" s="110"/>
      <c r="F223" s="77"/>
      <c r="G223" s="77"/>
      <c r="H223" s="77"/>
      <c r="I223" s="77"/>
    </row>
    <row r="224" spans="1:9" ht="14.45" hidden="1" customHeight="1" x14ac:dyDescent="0.25">
      <c r="A224" s="3"/>
      <c r="B224" s="82"/>
      <c r="C224" s="110"/>
      <c r="D224" s="110"/>
      <c r="E224" s="110"/>
      <c r="F224" s="77"/>
      <c r="G224" s="77"/>
      <c r="H224" s="77"/>
      <c r="I224" s="77"/>
    </row>
    <row r="225" spans="1:9" ht="14.45" hidden="1" customHeight="1" x14ac:dyDescent="0.25">
      <c r="A225" s="3"/>
      <c r="B225" s="82"/>
      <c r="C225" s="110"/>
      <c r="D225" s="110"/>
      <c r="E225" s="110"/>
      <c r="F225" s="77"/>
      <c r="G225" s="77"/>
      <c r="H225" s="77"/>
      <c r="I225" s="77"/>
    </row>
    <row r="226" spans="1:9" ht="14.45" hidden="1" customHeight="1" x14ac:dyDescent="0.25">
      <c r="A226" s="3"/>
      <c r="B226" s="82"/>
      <c r="C226" s="110"/>
      <c r="D226" s="110"/>
      <c r="E226" s="110"/>
      <c r="F226" s="77"/>
      <c r="G226" s="77"/>
      <c r="H226" s="77"/>
      <c r="I226" s="77"/>
    </row>
    <row r="227" spans="1:9" ht="14.45" hidden="1" customHeight="1" x14ac:dyDescent="0.25">
      <c r="A227" s="3"/>
      <c r="B227" s="82"/>
      <c r="C227" s="110"/>
      <c r="D227" s="110"/>
      <c r="E227" s="110"/>
      <c r="F227" s="77"/>
      <c r="G227" s="77"/>
      <c r="H227" s="77"/>
      <c r="I227" s="77"/>
    </row>
    <row r="228" spans="1:9" ht="14.45" hidden="1" customHeight="1" x14ac:dyDescent="0.25">
      <c r="A228" s="3"/>
      <c r="B228" s="82"/>
      <c r="C228" s="110"/>
      <c r="D228" s="110"/>
      <c r="E228" s="110"/>
      <c r="F228" s="77"/>
      <c r="G228" s="77"/>
      <c r="H228" s="77"/>
      <c r="I228" s="77"/>
    </row>
    <row r="229" spans="1:9" ht="14.45" hidden="1" customHeight="1" x14ac:dyDescent="0.25">
      <c r="A229" s="3"/>
      <c r="B229" s="82"/>
      <c r="C229" s="110"/>
      <c r="D229" s="110"/>
      <c r="E229" s="110"/>
      <c r="F229" s="77"/>
      <c r="G229" s="77"/>
      <c r="H229" s="77"/>
      <c r="I229" s="77"/>
    </row>
    <row r="230" spans="1:9" ht="14.45" hidden="1" customHeight="1" x14ac:dyDescent="0.25">
      <c r="A230" s="3"/>
      <c r="B230" s="82"/>
      <c r="C230" s="110"/>
      <c r="D230" s="110"/>
      <c r="E230" s="110"/>
      <c r="F230" s="77"/>
      <c r="G230" s="77"/>
      <c r="H230" s="77"/>
      <c r="I230" s="77"/>
    </row>
    <row r="231" spans="1:9" ht="14.45" hidden="1" customHeight="1" x14ac:dyDescent="0.25">
      <c r="A231" s="3"/>
      <c r="B231" s="82"/>
      <c r="C231" s="110"/>
      <c r="D231" s="110"/>
      <c r="E231" s="110"/>
      <c r="F231" s="77"/>
      <c r="G231" s="77"/>
      <c r="H231" s="77"/>
      <c r="I231" s="77"/>
    </row>
    <row r="232" spans="1:9" ht="14.45" hidden="1" customHeight="1" x14ac:dyDescent="0.25">
      <c r="A232" s="3"/>
      <c r="B232" s="82"/>
      <c r="C232" s="110"/>
      <c r="D232" s="110"/>
      <c r="E232" s="110"/>
      <c r="F232" s="77"/>
      <c r="G232" s="77"/>
      <c r="H232" s="77"/>
      <c r="I232" s="77"/>
    </row>
    <row r="233" spans="1:9" ht="14.45" hidden="1" customHeight="1" x14ac:dyDescent="0.25">
      <c r="A233" s="3"/>
      <c r="B233" s="82"/>
      <c r="C233" s="110"/>
      <c r="D233" s="110"/>
      <c r="E233" s="110"/>
      <c r="F233" s="77"/>
      <c r="G233" s="77"/>
      <c r="H233" s="77"/>
      <c r="I233" s="77"/>
    </row>
    <row r="234" spans="1:9" ht="14.45" hidden="1" customHeight="1" x14ac:dyDescent="0.25">
      <c r="A234" s="3"/>
      <c r="B234" s="82"/>
      <c r="C234" s="110"/>
      <c r="D234" s="110"/>
      <c r="E234" s="110"/>
      <c r="F234" s="77"/>
      <c r="G234" s="77"/>
      <c r="H234" s="77"/>
      <c r="I234" s="77"/>
    </row>
    <row r="235" spans="1:9" ht="14.45" hidden="1" customHeight="1" x14ac:dyDescent="0.25">
      <c r="A235" s="3"/>
      <c r="B235" s="82"/>
      <c r="C235" s="110"/>
      <c r="D235" s="110"/>
      <c r="E235" s="110"/>
      <c r="F235" s="77"/>
      <c r="G235" s="77"/>
      <c r="H235" s="77"/>
      <c r="I235" s="77"/>
    </row>
    <row r="236" spans="1:9" ht="14.45" hidden="1" customHeight="1" x14ac:dyDescent="0.25">
      <c r="A236" s="3"/>
      <c r="B236" s="82"/>
      <c r="C236" s="110"/>
      <c r="D236" s="110"/>
      <c r="E236" s="110"/>
      <c r="F236" s="77"/>
      <c r="G236" s="77"/>
      <c r="H236" s="77"/>
      <c r="I236" s="77"/>
    </row>
    <row r="237" spans="1:9" ht="14.45" hidden="1" customHeight="1" x14ac:dyDescent="0.25">
      <c r="A237" s="3"/>
      <c r="B237" s="82"/>
      <c r="C237" s="110"/>
      <c r="D237" s="110"/>
      <c r="E237" s="110"/>
      <c r="F237" s="77"/>
      <c r="G237" s="77"/>
      <c r="H237" s="77"/>
      <c r="I237" s="77"/>
    </row>
    <row r="238" spans="1:9" ht="14.45" hidden="1" customHeight="1" x14ac:dyDescent="0.25">
      <c r="A238" s="3"/>
      <c r="B238" s="82"/>
      <c r="C238" s="110"/>
      <c r="D238" s="110"/>
      <c r="E238" s="110"/>
      <c r="F238" s="77"/>
      <c r="G238" s="77"/>
      <c r="H238" s="77"/>
      <c r="I238" s="77"/>
    </row>
    <row r="239" spans="1:9" ht="14.45" hidden="1" customHeight="1" x14ac:dyDescent="0.25">
      <c r="A239" s="3"/>
      <c r="B239" s="82"/>
      <c r="C239" s="110"/>
      <c r="D239" s="110"/>
      <c r="E239" s="110"/>
      <c r="F239" s="77"/>
      <c r="G239" s="77"/>
      <c r="H239" s="77"/>
      <c r="I239" s="77"/>
    </row>
    <row r="240" spans="1:9" ht="14.45" hidden="1" customHeight="1" x14ac:dyDescent="0.25">
      <c r="A240" s="3"/>
      <c r="B240" s="82"/>
      <c r="C240" s="110"/>
      <c r="D240" s="110"/>
      <c r="E240" s="110"/>
      <c r="F240" s="77"/>
      <c r="G240" s="77"/>
      <c r="H240" s="77"/>
      <c r="I240" s="77"/>
    </row>
    <row r="241" spans="1:9" ht="14.45" hidden="1" customHeight="1" x14ac:dyDescent="0.25">
      <c r="A241" s="3"/>
      <c r="B241" s="82"/>
      <c r="C241" s="110"/>
      <c r="D241" s="110"/>
      <c r="E241" s="110"/>
      <c r="F241" s="77"/>
      <c r="G241" s="77"/>
      <c r="H241" s="77"/>
      <c r="I241" s="77"/>
    </row>
    <row r="242" spans="1:9" ht="14.45" hidden="1" customHeight="1" x14ac:dyDescent="0.25">
      <c r="A242" s="3"/>
      <c r="B242" s="82"/>
      <c r="C242" s="110"/>
      <c r="D242" s="110"/>
      <c r="E242" s="110"/>
      <c r="F242" s="77"/>
      <c r="G242" s="77"/>
      <c r="H242" s="77"/>
      <c r="I242" s="77"/>
    </row>
    <row r="243" spans="1:9" ht="14.45" hidden="1" customHeight="1" x14ac:dyDescent="0.25">
      <c r="A243" s="3"/>
      <c r="B243" s="82"/>
      <c r="C243" s="110"/>
      <c r="D243" s="110"/>
      <c r="E243" s="110"/>
      <c r="F243" s="77"/>
      <c r="G243" s="77"/>
      <c r="H243" s="77"/>
      <c r="I243" s="77"/>
    </row>
    <row r="244" spans="1:9" ht="14.45" hidden="1" customHeight="1" x14ac:dyDescent="0.25">
      <c r="A244" s="3"/>
      <c r="B244" s="82"/>
      <c r="C244" s="110"/>
      <c r="D244" s="110"/>
      <c r="E244" s="110"/>
      <c r="F244" s="77"/>
      <c r="G244" s="77"/>
      <c r="H244" s="77"/>
      <c r="I244" s="77"/>
    </row>
    <row r="245" spans="1:9" ht="14.45" hidden="1" customHeight="1" x14ac:dyDescent="0.25">
      <c r="A245" s="3"/>
      <c r="B245" s="82"/>
      <c r="C245" s="110"/>
      <c r="D245" s="110"/>
      <c r="E245" s="110"/>
      <c r="F245" s="77"/>
      <c r="G245" s="77"/>
      <c r="H245" s="77"/>
      <c r="I245" s="77"/>
    </row>
    <row r="246" spans="1:9" ht="14.45" hidden="1" customHeight="1" x14ac:dyDescent="0.25">
      <c r="A246" s="3"/>
      <c r="B246" s="82"/>
      <c r="C246" s="110"/>
      <c r="D246" s="110"/>
      <c r="E246" s="110"/>
      <c r="F246" s="77"/>
      <c r="G246" s="77"/>
      <c r="H246" s="77"/>
      <c r="I246" s="77"/>
    </row>
    <row r="247" spans="1:9" ht="14.45" hidden="1" customHeight="1" x14ac:dyDescent="0.25">
      <c r="A247" s="3"/>
      <c r="B247" s="82"/>
      <c r="C247" s="110"/>
      <c r="D247" s="110"/>
      <c r="E247" s="110"/>
      <c r="F247" s="77"/>
      <c r="G247" s="77"/>
      <c r="H247" s="77"/>
      <c r="I247" s="77"/>
    </row>
    <row r="248" spans="1:9" ht="14.45" hidden="1" customHeight="1" x14ac:dyDescent="0.25">
      <c r="A248" s="3"/>
      <c r="B248" s="82"/>
      <c r="C248" s="110"/>
      <c r="D248" s="110"/>
      <c r="E248" s="110"/>
      <c r="F248" s="77"/>
      <c r="G248" s="77"/>
      <c r="H248" s="77"/>
      <c r="I248" s="77"/>
    </row>
    <row r="249" spans="1:9" ht="14.45" hidden="1" customHeight="1" x14ac:dyDescent="0.25">
      <c r="A249" s="3"/>
      <c r="B249" s="82"/>
      <c r="C249" s="110"/>
      <c r="D249" s="110"/>
      <c r="E249" s="110"/>
      <c r="F249" s="77"/>
      <c r="G249" s="77"/>
      <c r="H249" s="77"/>
      <c r="I249" s="77"/>
    </row>
    <row r="250" spans="1:9" ht="14.45" hidden="1" customHeight="1" x14ac:dyDescent="0.25">
      <c r="A250" s="3"/>
      <c r="B250" s="82"/>
      <c r="C250" s="110"/>
      <c r="D250" s="110"/>
      <c r="E250" s="110"/>
      <c r="F250" s="77"/>
      <c r="G250" s="77"/>
      <c r="H250" s="77"/>
      <c r="I250" s="77"/>
    </row>
    <row r="251" spans="1:9" ht="14.45" hidden="1" customHeight="1" x14ac:dyDescent="0.25">
      <c r="A251" s="3"/>
      <c r="B251" s="82"/>
      <c r="C251" s="110"/>
      <c r="D251" s="110"/>
      <c r="E251" s="110"/>
      <c r="F251" s="77"/>
      <c r="G251" s="77"/>
      <c r="H251" s="77"/>
      <c r="I251" s="77"/>
    </row>
    <row r="252" spans="1:9" ht="14.45" hidden="1" customHeight="1" x14ac:dyDescent="0.25">
      <c r="A252" s="3"/>
      <c r="B252" s="82"/>
      <c r="C252" s="110"/>
      <c r="D252" s="110"/>
      <c r="E252" s="110"/>
      <c r="F252" s="77"/>
      <c r="G252" s="77"/>
      <c r="H252" s="77"/>
      <c r="I252" s="77"/>
    </row>
    <row r="253" spans="1:9" ht="14.45" hidden="1" customHeight="1" x14ac:dyDescent="0.25">
      <c r="A253" s="3"/>
      <c r="B253" s="82"/>
      <c r="C253" s="110"/>
      <c r="D253" s="110"/>
      <c r="E253" s="110"/>
      <c r="F253" s="77"/>
      <c r="G253" s="77"/>
      <c r="H253" s="77"/>
      <c r="I253" s="77"/>
    </row>
    <row r="254" spans="1:9" ht="14.45" hidden="1" customHeight="1" x14ac:dyDescent="0.25">
      <c r="A254" s="3"/>
      <c r="B254" s="82"/>
      <c r="C254" s="110"/>
      <c r="D254" s="110"/>
      <c r="E254" s="110"/>
      <c r="F254" s="77"/>
      <c r="G254" s="77"/>
      <c r="H254" s="77"/>
      <c r="I254" s="77"/>
    </row>
    <row r="255" spans="1:9" ht="14.45" hidden="1" customHeight="1" x14ac:dyDescent="0.25">
      <c r="A255" s="3"/>
      <c r="B255" s="82"/>
      <c r="C255" s="110"/>
      <c r="D255" s="110"/>
      <c r="E255" s="110"/>
      <c r="F255" s="77"/>
      <c r="G255" s="77"/>
      <c r="H255" s="77"/>
      <c r="I255" s="77"/>
    </row>
    <row r="256" spans="1:9" ht="14.45" hidden="1" customHeight="1" x14ac:dyDescent="0.25">
      <c r="A256" s="3"/>
      <c r="B256" s="82"/>
      <c r="C256" s="110"/>
      <c r="D256" s="110"/>
      <c r="E256" s="110"/>
      <c r="F256" s="77"/>
      <c r="G256" s="77"/>
      <c r="H256" s="77"/>
      <c r="I256" s="77"/>
    </row>
    <row r="257" spans="1:9" ht="14.45" hidden="1" customHeight="1" x14ac:dyDescent="0.25">
      <c r="A257" s="3"/>
      <c r="B257" s="82"/>
      <c r="C257" s="110"/>
      <c r="D257" s="110"/>
      <c r="E257" s="110"/>
      <c r="F257" s="77"/>
      <c r="G257" s="77"/>
      <c r="H257" s="77"/>
      <c r="I257" s="77"/>
    </row>
    <row r="258" spans="1:9" ht="14.45" hidden="1" customHeight="1" x14ac:dyDescent="0.25">
      <c r="A258" s="3"/>
      <c r="B258" s="82"/>
      <c r="C258" s="110"/>
      <c r="D258" s="110"/>
      <c r="E258" s="110"/>
      <c r="F258" s="77"/>
      <c r="G258" s="77"/>
      <c r="H258" s="77"/>
      <c r="I258" s="77"/>
    </row>
    <row r="259" spans="1:9" ht="14.45" hidden="1" customHeight="1" x14ac:dyDescent="0.25">
      <c r="A259" s="3"/>
      <c r="B259" s="82"/>
      <c r="C259" s="110"/>
      <c r="D259" s="110"/>
      <c r="E259" s="110"/>
      <c r="F259" s="77"/>
      <c r="G259" s="77"/>
      <c r="H259" s="77"/>
      <c r="I259" s="77"/>
    </row>
    <row r="260" spans="1:9" ht="14.45" hidden="1" customHeight="1" x14ac:dyDescent="0.25">
      <c r="A260" s="3"/>
      <c r="B260" s="82"/>
      <c r="C260" s="110"/>
      <c r="D260" s="110"/>
      <c r="E260" s="110"/>
      <c r="F260" s="77"/>
      <c r="G260" s="77"/>
      <c r="H260" s="77"/>
      <c r="I260" s="77"/>
    </row>
    <row r="261" spans="1:9" ht="14.45" hidden="1" customHeight="1" x14ac:dyDescent="0.25">
      <c r="A261" s="3"/>
      <c r="B261" s="82"/>
      <c r="C261" s="110"/>
      <c r="D261" s="110"/>
      <c r="E261" s="110"/>
      <c r="F261" s="77"/>
      <c r="G261" s="77"/>
      <c r="H261" s="77"/>
      <c r="I261" s="77"/>
    </row>
    <row r="262" spans="1:9" ht="14.45" hidden="1" customHeight="1" x14ac:dyDescent="0.25">
      <c r="A262" s="3"/>
      <c r="B262" s="82"/>
      <c r="C262" s="110"/>
      <c r="D262" s="110"/>
      <c r="E262" s="110"/>
      <c r="F262" s="77"/>
      <c r="G262" s="77"/>
      <c r="H262" s="77"/>
      <c r="I262" s="77"/>
    </row>
    <row r="263" spans="1:9" ht="14.45" hidden="1" customHeight="1" x14ac:dyDescent="0.25">
      <c r="A263" s="3"/>
      <c r="B263" s="82"/>
      <c r="C263" s="110"/>
      <c r="D263" s="110"/>
      <c r="E263" s="110"/>
      <c r="F263" s="77"/>
      <c r="G263" s="77"/>
      <c r="H263" s="77"/>
      <c r="I263" s="77"/>
    </row>
    <row r="264" spans="1:9" ht="14.45" hidden="1" customHeight="1" x14ac:dyDescent="0.25">
      <c r="A264" s="3"/>
      <c r="B264" s="82"/>
      <c r="C264" s="110"/>
      <c r="D264" s="110"/>
      <c r="E264" s="110"/>
      <c r="F264" s="77"/>
      <c r="G264" s="77"/>
      <c r="H264" s="77"/>
      <c r="I264" s="77"/>
    </row>
    <row r="265" spans="1:9" ht="14.45" hidden="1" customHeight="1" x14ac:dyDescent="0.25">
      <c r="A265" s="3"/>
      <c r="B265" s="82"/>
      <c r="C265" s="110"/>
      <c r="D265" s="110"/>
      <c r="E265" s="110"/>
      <c r="F265" s="77"/>
      <c r="G265" s="77"/>
      <c r="H265" s="77"/>
      <c r="I265" s="77"/>
    </row>
    <row r="266" spans="1:9" ht="14.45" hidden="1" customHeight="1" x14ac:dyDescent="0.25">
      <c r="A266" s="3"/>
      <c r="B266" s="82"/>
      <c r="C266" s="110"/>
      <c r="D266" s="110"/>
      <c r="E266" s="110"/>
      <c r="F266" s="77"/>
      <c r="G266" s="77"/>
      <c r="H266" s="77"/>
      <c r="I266" s="77"/>
    </row>
    <row r="267" spans="1:9" ht="14.45" hidden="1" customHeight="1" x14ac:dyDescent="0.25">
      <c r="A267" s="3"/>
      <c r="B267" s="82"/>
      <c r="C267" s="110"/>
      <c r="D267" s="110"/>
      <c r="E267" s="110"/>
      <c r="F267" s="77"/>
      <c r="G267" s="77"/>
      <c r="H267" s="77"/>
      <c r="I267" s="77"/>
    </row>
    <row r="268" spans="1:9" ht="14.45" hidden="1" customHeight="1" x14ac:dyDescent="0.25">
      <c r="A268" s="3"/>
      <c r="B268" s="82"/>
      <c r="C268" s="110"/>
      <c r="D268" s="110"/>
      <c r="E268" s="110"/>
      <c r="F268" s="77"/>
      <c r="G268" s="77"/>
      <c r="H268" s="77"/>
      <c r="I268" s="77"/>
    </row>
    <row r="269" spans="1:9" ht="14.45" hidden="1" customHeight="1" x14ac:dyDescent="0.25">
      <c r="A269" s="3"/>
      <c r="B269" s="82"/>
      <c r="C269" s="110"/>
      <c r="D269" s="110"/>
      <c r="E269" s="110"/>
      <c r="F269" s="77"/>
      <c r="G269" s="77"/>
      <c r="H269" s="77"/>
      <c r="I269" s="77"/>
    </row>
    <row r="270" spans="1:9" ht="14.45" hidden="1" customHeight="1" x14ac:dyDescent="0.25">
      <c r="A270" s="3"/>
      <c r="B270" s="82"/>
      <c r="C270" s="110"/>
      <c r="D270" s="110"/>
      <c r="E270" s="110"/>
      <c r="F270" s="77"/>
      <c r="G270" s="77"/>
      <c r="H270" s="77"/>
      <c r="I270" s="77"/>
    </row>
    <row r="271" spans="1:9" ht="14.45" hidden="1" customHeight="1" x14ac:dyDescent="0.25">
      <c r="A271" s="3"/>
      <c r="B271" s="82"/>
      <c r="C271" s="110"/>
      <c r="D271" s="110"/>
      <c r="E271" s="110"/>
      <c r="F271" s="77"/>
      <c r="G271" s="77"/>
      <c r="H271" s="77"/>
      <c r="I271" s="77"/>
    </row>
    <row r="272" spans="1:9" ht="14.45" hidden="1" customHeight="1" x14ac:dyDescent="0.25">
      <c r="A272" s="3"/>
      <c r="B272" s="82"/>
      <c r="C272" s="110"/>
      <c r="D272" s="110"/>
      <c r="E272" s="110"/>
      <c r="F272" s="77"/>
      <c r="G272" s="77"/>
      <c r="H272" s="77"/>
      <c r="I272" s="77"/>
    </row>
    <row r="273" spans="1:9" ht="14.45" hidden="1" customHeight="1" x14ac:dyDescent="0.25">
      <c r="A273" s="3"/>
      <c r="B273" s="82"/>
      <c r="C273" s="110"/>
      <c r="D273" s="110"/>
      <c r="E273" s="110"/>
      <c r="F273" s="77"/>
      <c r="G273" s="77"/>
      <c r="H273" s="77"/>
      <c r="I273" s="77"/>
    </row>
    <row r="274" spans="1:9" ht="14.45" hidden="1" customHeight="1" x14ac:dyDescent="0.25">
      <c r="A274" s="3"/>
      <c r="B274" s="82"/>
      <c r="C274" s="110"/>
      <c r="D274" s="110"/>
      <c r="E274" s="110"/>
      <c r="F274" s="77"/>
      <c r="G274" s="77"/>
      <c r="H274" s="77"/>
      <c r="I274" s="77"/>
    </row>
    <row r="275" spans="1:9" ht="14.45" hidden="1" customHeight="1" x14ac:dyDescent="0.25">
      <c r="A275" s="3"/>
      <c r="B275" s="82"/>
      <c r="C275" s="110"/>
      <c r="D275" s="110"/>
      <c r="E275" s="110"/>
      <c r="F275" s="77"/>
      <c r="G275" s="77"/>
      <c r="H275" s="77"/>
      <c r="I275" s="77"/>
    </row>
    <row r="276" spans="1:9" ht="14.45" hidden="1" customHeight="1" x14ac:dyDescent="0.25">
      <c r="A276" s="3"/>
      <c r="B276" s="82"/>
      <c r="C276" s="110"/>
      <c r="D276" s="110"/>
      <c r="E276" s="110"/>
      <c r="F276" s="77"/>
      <c r="G276" s="77"/>
      <c r="H276" s="77"/>
      <c r="I276" s="77"/>
    </row>
    <row r="277" spans="1:9" ht="14.45" hidden="1" customHeight="1" x14ac:dyDescent="0.25">
      <c r="A277" s="3"/>
      <c r="B277" s="82"/>
      <c r="C277" s="110"/>
      <c r="D277" s="110"/>
      <c r="E277" s="110"/>
      <c r="F277" s="77"/>
      <c r="G277" s="77"/>
      <c r="H277" s="77"/>
      <c r="I277" s="77"/>
    </row>
    <row r="278" spans="1:9" ht="14.45" hidden="1" customHeight="1" x14ac:dyDescent="0.25">
      <c r="A278" s="3"/>
      <c r="B278" s="82"/>
      <c r="C278" s="110"/>
      <c r="D278" s="110"/>
      <c r="E278" s="110"/>
      <c r="F278" s="77"/>
      <c r="G278" s="77"/>
      <c r="H278" s="77"/>
      <c r="I278" s="77"/>
    </row>
    <row r="279" spans="1:9" ht="14.45" hidden="1" customHeight="1" x14ac:dyDescent="0.25">
      <c r="A279" s="3"/>
      <c r="B279" s="82"/>
      <c r="C279" s="110"/>
      <c r="D279" s="110"/>
      <c r="E279" s="110"/>
      <c r="F279" s="77"/>
      <c r="G279" s="77"/>
      <c r="H279" s="77"/>
      <c r="I279" s="77"/>
    </row>
    <row r="280" spans="1:9" ht="14.45" hidden="1" customHeight="1" x14ac:dyDescent="0.25">
      <c r="A280" s="3"/>
      <c r="B280" s="82"/>
      <c r="C280" s="110"/>
      <c r="D280" s="110"/>
      <c r="E280" s="110"/>
      <c r="F280" s="77"/>
      <c r="G280" s="77"/>
      <c r="H280" s="77"/>
      <c r="I280" s="77"/>
    </row>
    <row r="281" spans="1:9" ht="14.45" hidden="1" customHeight="1" x14ac:dyDescent="0.25">
      <c r="A281" s="3"/>
      <c r="B281" s="82"/>
      <c r="C281" s="110"/>
      <c r="D281" s="110"/>
      <c r="E281" s="110"/>
      <c r="F281" s="77"/>
      <c r="G281" s="77"/>
      <c r="H281" s="77"/>
      <c r="I281" s="77"/>
    </row>
    <row r="282" spans="1:9" ht="14.45" hidden="1" customHeight="1" x14ac:dyDescent="0.25">
      <c r="A282" s="3"/>
      <c r="B282" s="82"/>
      <c r="C282" s="110"/>
      <c r="D282" s="110"/>
      <c r="E282" s="110"/>
      <c r="F282" s="77"/>
      <c r="G282" s="77"/>
      <c r="H282" s="77"/>
      <c r="I282" s="77"/>
    </row>
    <row r="283" spans="1:9" ht="14.45" hidden="1" customHeight="1" x14ac:dyDescent="0.25">
      <c r="A283" s="3"/>
      <c r="B283" s="82"/>
      <c r="C283" s="110"/>
      <c r="D283" s="110"/>
      <c r="E283" s="110"/>
      <c r="F283" s="77"/>
      <c r="G283" s="77"/>
      <c r="H283" s="77"/>
      <c r="I283" s="77"/>
    </row>
    <row r="284" spans="1:9" ht="14.45" hidden="1" customHeight="1" x14ac:dyDescent="0.25">
      <c r="A284" s="3"/>
      <c r="B284" s="82"/>
      <c r="C284" s="110"/>
      <c r="D284" s="110"/>
      <c r="E284" s="110"/>
      <c r="F284" s="77"/>
      <c r="G284" s="77"/>
      <c r="H284" s="77"/>
      <c r="I284" s="77"/>
    </row>
    <row r="285" spans="1:9" ht="14.45" hidden="1" customHeight="1" x14ac:dyDescent="0.25">
      <c r="A285" s="3"/>
      <c r="B285" s="82"/>
      <c r="C285" s="110"/>
      <c r="D285" s="110"/>
      <c r="E285" s="110"/>
      <c r="F285" s="77"/>
      <c r="G285" s="77"/>
      <c r="H285" s="77"/>
      <c r="I285" s="77"/>
    </row>
    <row r="286" spans="1:9" ht="14.45" hidden="1" customHeight="1" x14ac:dyDescent="0.25">
      <c r="A286" s="3"/>
      <c r="B286" s="82"/>
      <c r="C286" s="110"/>
      <c r="D286" s="110"/>
      <c r="E286" s="110"/>
      <c r="F286" s="77"/>
      <c r="G286" s="77"/>
      <c r="H286" s="77"/>
      <c r="I286" s="77"/>
    </row>
    <row r="287" spans="1:9" ht="14.45" hidden="1" customHeight="1" x14ac:dyDescent="0.25">
      <c r="A287" s="3"/>
      <c r="B287" s="82"/>
      <c r="C287" s="110"/>
      <c r="D287" s="110"/>
      <c r="E287" s="110"/>
      <c r="F287" s="77"/>
      <c r="G287" s="77"/>
      <c r="H287" s="77"/>
      <c r="I287" s="77"/>
    </row>
    <row r="288" spans="1:9" ht="14.45" hidden="1" customHeight="1" x14ac:dyDescent="0.25">
      <c r="A288" s="3"/>
      <c r="B288" s="82"/>
      <c r="C288" s="110"/>
      <c r="D288" s="110"/>
      <c r="E288" s="110"/>
      <c r="F288" s="77"/>
      <c r="G288" s="77"/>
      <c r="H288" s="77"/>
      <c r="I288" s="77"/>
    </row>
    <row r="289" spans="1:9" ht="14.45" hidden="1" customHeight="1" x14ac:dyDescent="0.25">
      <c r="A289" s="3"/>
      <c r="B289" s="82"/>
      <c r="C289" s="110"/>
      <c r="D289" s="110"/>
      <c r="E289" s="110"/>
      <c r="F289" s="77"/>
      <c r="G289" s="77"/>
      <c r="H289" s="77"/>
      <c r="I289" s="77"/>
    </row>
    <row r="290" spans="1:9" ht="14.45" hidden="1" customHeight="1" x14ac:dyDescent="0.25">
      <c r="A290" s="3"/>
      <c r="B290" s="82"/>
      <c r="C290" s="110"/>
      <c r="D290" s="110"/>
      <c r="E290" s="110"/>
      <c r="F290" s="77"/>
      <c r="G290" s="77"/>
      <c r="H290" s="77"/>
      <c r="I290" s="77"/>
    </row>
    <row r="291" spans="1:9" ht="14.45" hidden="1" customHeight="1" x14ac:dyDescent="0.25">
      <c r="A291" s="3"/>
      <c r="B291" s="82"/>
      <c r="C291" s="110"/>
      <c r="D291" s="110"/>
      <c r="E291" s="110"/>
      <c r="F291" s="77"/>
      <c r="G291" s="77"/>
      <c r="H291" s="77"/>
      <c r="I291" s="77"/>
    </row>
    <row r="292" spans="1:9" ht="14.45" hidden="1" customHeight="1" x14ac:dyDescent="0.25">
      <c r="A292" s="3"/>
      <c r="B292" s="82"/>
      <c r="C292" s="110"/>
      <c r="D292" s="110"/>
      <c r="E292" s="110"/>
      <c r="F292" s="77"/>
      <c r="G292" s="77"/>
      <c r="H292" s="77"/>
      <c r="I292" s="77"/>
    </row>
    <row r="293" spans="1:9" ht="14.45" hidden="1" customHeight="1" x14ac:dyDescent="0.25">
      <c r="A293" s="3"/>
      <c r="B293" s="82"/>
      <c r="C293" s="110"/>
      <c r="D293" s="110"/>
      <c r="E293" s="110"/>
      <c r="F293" s="77"/>
      <c r="G293" s="77"/>
      <c r="H293" s="77"/>
      <c r="I293" s="77"/>
    </row>
    <row r="294" spans="1:9" ht="14.45" hidden="1" customHeight="1" x14ac:dyDescent="0.25">
      <c r="A294" s="3"/>
      <c r="B294" s="82"/>
      <c r="C294" s="110"/>
      <c r="D294" s="110"/>
      <c r="E294" s="110"/>
      <c r="F294" s="77"/>
      <c r="G294" s="77"/>
      <c r="H294" s="77"/>
      <c r="I294" s="77"/>
    </row>
    <row r="295" spans="1:9" ht="14.45" hidden="1" customHeight="1" x14ac:dyDescent="0.25">
      <c r="A295" s="3"/>
      <c r="B295" s="82"/>
      <c r="C295" s="110"/>
      <c r="D295" s="110"/>
      <c r="E295" s="110"/>
      <c r="F295" s="77"/>
      <c r="G295" s="77"/>
      <c r="H295" s="77"/>
      <c r="I295" s="77"/>
    </row>
    <row r="296" spans="1:9" ht="14.45" hidden="1" customHeight="1" x14ac:dyDescent="0.25">
      <c r="A296" s="3"/>
      <c r="B296" s="82"/>
      <c r="C296" s="110"/>
      <c r="D296" s="110"/>
      <c r="E296" s="110"/>
      <c r="F296" s="77"/>
      <c r="G296" s="77"/>
      <c r="H296" s="77"/>
      <c r="I296" s="77"/>
    </row>
    <row r="297" spans="1:9" ht="14.45" hidden="1" customHeight="1" x14ac:dyDescent="0.25">
      <c r="A297" s="3"/>
      <c r="B297" s="82"/>
      <c r="C297" s="110"/>
      <c r="D297" s="110"/>
      <c r="E297" s="110"/>
      <c r="F297" s="77"/>
      <c r="G297" s="77"/>
      <c r="H297" s="77"/>
      <c r="I297" s="77"/>
    </row>
    <row r="298" spans="1:9" ht="14.45" hidden="1" customHeight="1" x14ac:dyDescent="0.25">
      <c r="A298" s="3"/>
      <c r="B298" s="82"/>
      <c r="C298" s="110"/>
      <c r="D298" s="110"/>
      <c r="E298" s="110"/>
      <c r="F298" s="77"/>
      <c r="G298" s="77"/>
      <c r="H298" s="77"/>
      <c r="I298" s="77"/>
    </row>
    <row r="299" spans="1:9" ht="99.6" hidden="1" customHeight="1" x14ac:dyDescent="0.25">
      <c r="A299" s="3"/>
      <c r="B299" s="82"/>
      <c r="C299" s="110"/>
      <c r="D299" s="110"/>
      <c r="E299" s="110"/>
      <c r="F299" s="77"/>
      <c r="G299" s="77"/>
      <c r="H299" s="77"/>
      <c r="I299" s="77"/>
    </row>
    <row r="300" spans="1:9" ht="14.4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4.4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4.45" hidden="1" customHeight="1" x14ac:dyDescent="0.25"/>
  </sheetData>
  <sheetProtection algorithmName="SHA-512" hashValue="wcvs5OeP8O1xPHe9231NXcO/qRS4M7Usgd1alrnh3TQSHxojAmheNqvEkOUCd6xMcaSnL/LzCoiA+EKtxTv4Tg==" saltValue="ZvgBJ/PhGcfpHiweuk83qA==" spinCount="100000" sheet="1" objects="1" scenarios="1" formatRows="0" selectLockedCells="1"/>
  <mergeCells count="3">
    <mergeCell ref="C7:E7"/>
    <mergeCell ref="C8:E8"/>
    <mergeCell ref="C6:E6"/>
  </mergeCells>
  <dataValidations count="1">
    <dataValidation type="list" allowBlank="1" showInputMessage="1" showErrorMessage="1" sqref="C6:E6" xr:uid="{00000000-0002-0000-0500-000000000000}">
      <formula1>FagKomp</formula1>
    </dataValidation>
  </dataValidations>
  <pageMargins left="0.7" right="0.7" top="0.75" bottom="0.75" header="0.3" footer="0.3"/>
  <pageSetup paperSize="9" scale="68" orientation="landscape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7">
    <tabColor rgb="FF7030A0"/>
  </sheetPr>
  <dimension ref="B1:AJ201"/>
  <sheetViews>
    <sheetView topLeftCell="A9" zoomScale="70" zoomScaleNormal="70" workbookViewId="0">
      <pane xSplit="1" ySplit="3" topLeftCell="B167" activePane="bottomRight" state="frozen"/>
      <selection activeCell="A9" sqref="A9"/>
      <selection pane="topRight" activeCell="B9" sqref="B9"/>
      <selection pane="bottomLeft" activeCell="A12" sqref="A12"/>
      <selection pane="bottomRight" activeCell="B208" sqref="B208"/>
    </sheetView>
  </sheetViews>
  <sheetFormatPr defaultRowHeight="15" x14ac:dyDescent="0.25"/>
  <cols>
    <col min="1" max="1" width="36" customWidth="1"/>
    <col min="2" max="2" width="36" style="39" customWidth="1"/>
    <col min="3" max="3" width="30.28515625" style="39" bestFit="1" customWidth="1"/>
    <col min="4" max="4" width="40.85546875" style="39" customWidth="1"/>
    <col min="5" max="6" width="34.42578125" style="39" customWidth="1"/>
    <col min="7" max="12" width="23.28515625" style="39" customWidth="1"/>
    <col min="15" max="15" width="14.7109375" customWidth="1"/>
    <col min="16" max="16" width="8.5703125" customWidth="1"/>
    <col min="17" max="27" width="21.85546875" customWidth="1"/>
    <col min="35" max="36" width="40.28515625" customWidth="1"/>
  </cols>
  <sheetData>
    <row r="1" spans="2:36" ht="18.75" hidden="1" x14ac:dyDescent="0.25">
      <c r="B1" s="6"/>
      <c r="C1" s="6"/>
      <c r="D1" s="6"/>
      <c r="E1" s="6"/>
      <c r="F1" s="6"/>
      <c r="G1" s="6"/>
      <c r="H1" s="6"/>
      <c r="I1" s="23"/>
      <c r="J1" s="49"/>
      <c r="K1" s="49"/>
      <c r="L1" s="49"/>
      <c r="M1" s="7"/>
    </row>
    <row r="2" spans="2:36" hidden="1" x14ac:dyDescent="0.25">
      <c r="B2" s="6"/>
    </row>
    <row r="3" spans="2:36" hidden="1" x14ac:dyDescent="0.25">
      <c r="B3" s="6"/>
    </row>
    <row r="4" spans="2:36" hidden="1" x14ac:dyDescent="0.25">
      <c r="B4" s="6"/>
    </row>
    <row r="5" spans="2:36" hidden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36" hidden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36" hidden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36" ht="15.75" hidden="1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36" s="37" customFormat="1" ht="19.5" thickBot="1" x14ac:dyDescent="0.35">
      <c r="B9" s="69">
        <v>0</v>
      </c>
      <c r="C9" s="70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0">
        <v>9</v>
      </c>
      <c r="L9" s="71">
        <v>10</v>
      </c>
      <c r="O9" s="48" t="s">
        <v>723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I9" s="48" t="s">
        <v>733</v>
      </c>
      <c r="AJ9" s="48"/>
    </row>
    <row r="10" spans="2:36" s="37" customFormat="1" ht="19.5" thickBot="1" x14ac:dyDescent="0.35">
      <c r="B10" s="40" t="s">
        <v>720</v>
      </c>
      <c r="C10" s="41"/>
      <c r="D10" s="42"/>
      <c r="E10" s="43" t="s">
        <v>722</v>
      </c>
      <c r="F10" s="44" t="s">
        <v>6</v>
      </c>
      <c r="G10" s="74" t="s">
        <v>6</v>
      </c>
      <c r="H10" s="74" t="s">
        <v>6</v>
      </c>
      <c r="I10" s="74" t="s">
        <v>6</v>
      </c>
      <c r="J10" s="74" t="s">
        <v>6</v>
      </c>
      <c r="K10" s="45"/>
      <c r="L10" s="46"/>
      <c r="O10" s="48" t="s">
        <v>721</v>
      </c>
      <c r="P10" s="72" t="s">
        <v>17</v>
      </c>
      <c r="Q10" s="68" t="s">
        <v>0</v>
      </c>
      <c r="R10" s="68" t="s">
        <v>2</v>
      </c>
      <c r="S10" s="68" t="s">
        <v>5</v>
      </c>
      <c r="T10" s="68" t="s">
        <v>3</v>
      </c>
      <c r="U10" s="68" t="s">
        <v>4</v>
      </c>
      <c r="V10" s="68" t="s">
        <v>1</v>
      </c>
      <c r="W10" s="68"/>
      <c r="X10" s="68"/>
      <c r="Y10" s="68"/>
      <c r="Z10" s="68"/>
      <c r="AA10" s="68"/>
      <c r="AI10" s="48" t="s">
        <v>731</v>
      </c>
      <c r="AJ10" s="48" t="s">
        <v>732</v>
      </c>
    </row>
    <row r="11" spans="2:36" ht="18.75" x14ac:dyDescent="0.3">
      <c r="B11" s="50" t="s">
        <v>721</v>
      </c>
      <c r="C11" s="51" t="s">
        <v>7</v>
      </c>
      <c r="D11" s="52" t="s">
        <v>734</v>
      </c>
      <c r="E11" s="53" t="s">
        <v>8</v>
      </c>
      <c r="F11" s="54" t="s">
        <v>127</v>
      </c>
      <c r="G11" s="55" t="s">
        <v>9</v>
      </c>
      <c r="H11" s="55" t="s">
        <v>10</v>
      </c>
      <c r="I11" s="55" t="s">
        <v>251</v>
      </c>
      <c r="J11" s="55" t="s">
        <v>128</v>
      </c>
      <c r="K11" s="56" t="s">
        <v>117</v>
      </c>
      <c r="L11" s="57" t="s">
        <v>11</v>
      </c>
      <c r="M11" s="37"/>
      <c r="O11" s="48" t="s">
        <v>724</v>
      </c>
      <c r="P11" s="73"/>
      <c r="Q11" s="68" t="s">
        <v>725</v>
      </c>
      <c r="R11" s="68" t="s">
        <v>726</v>
      </c>
      <c r="S11" s="68" t="s">
        <v>727</v>
      </c>
      <c r="T11" s="68" t="s">
        <v>728</v>
      </c>
      <c r="U11" s="68" t="s">
        <v>729</v>
      </c>
      <c r="V11" s="68" t="s">
        <v>730</v>
      </c>
      <c r="W11" s="68"/>
      <c r="X11" s="68"/>
      <c r="Y11" s="68"/>
      <c r="Z11" s="68"/>
      <c r="AA11" s="68"/>
      <c r="AI11" t="s">
        <v>17</v>
      </c>
      <c r="AJ11" t="s">
        <v>17</v>
      </c>
    </row>
    <row r="12" spans="2:36" ht="90" x14ac:dyDescent="0.25">
      <c r="B12" s="39" t="s">
        <v>5</v>
      </c>
      <c r="C12" s="60" t="s">
        <v>289</v>
      </c>
      <c r="D12" s="58" t="s">
        <v>340</v>
      </c>
      <c r="G12" s="60" t="s">
        <v>296</v>
      </c>
      <c r="H12" s="60" t="s">
        <v>297</v>
      </c>
      <c r="J12" s="60" t="s">
        <v>298</v>
      </c>
      <c r="K12" s="60"/>
      <c r="L12" s="60"/>
      <c r="AI12" t="s">
        <v>158</v>
      </c>
      <c r="AJ12" t="s">
        <v>168</v>
      </c>
    </row>
    <row r="13" spans="2:36" ht="162.6" customHeight="1" x14ac:dyDescent="0.25">
      <c r="B13" s="39" t="s">
        <v>5</v>
      </c>
      <c r="C13" s="60" t="s">
        <v>299</v>
      </c>
      <c r="D13" s="58" t="s">
        <v>342</v>
      </c>
      <c r="G13" s="60" t="s">
        <v>296</v>
      </c>
      <c r="H13" s="60" t="s">
        <v>297</v>
      </c>
      <c r="J13" s="60" t="s">
        <v>298</v>
      </c>
      <c r="K13" s="60"/>
      <c r="L13" s="60"/>
      <c r="AI13" t="s">
        <v>167</v>
      </c>
      <c r="AJ13" t="s">
        <v>202</v>
      </c>
    </row>
    <row r="14" spans="2:36" ht="165" customHeight="1" x14ac:dyDescent="0.25">
      <c r="B14" s="39" t="s">
        <v>5</v>
      </c>
      <c r="C14" s="60" t="s">
        <v>290</v>
      </c>
      <c r="D14" s="58" t="s">
        <v>341</v>
      </c>
      <c r="G14" s="60" t="s">
        <v>296</v>
      </c>
      <c r="H14" s="60" t="s">
        <v>297</v>
      </c>
      <c r="J14" s="60" t="s">
        <v>298</v>
      </c>
      <c r="K14" s="60"/>
      <c r="L14" s="60"/>
      <c r="AI14" t="s">
        <v>155</v>
      </c>
    </row>
    <row r="15" spans="2:36" ht="180" x14ac:dyDescent="0.25">
      <c r="B15" s="39" t="s">
        <v>5</v>
      </c>
      <c r="C15" s="60" t="s">
        <v>289</v>
      </c>
      <c r="D15" s="58" t="s">
        <v>348</v>
      </c>
      <c r="G15" s="60" t="s">
        <v>293</v>
      </c>
      <c r="H15" s="60" t="s">
        <v>294</v>
      </c>
      <c r="J15" s="60" t="s">
        <v>295</v>
      </c>
      <c r="K15" s="60"/>
      <c r="L15" s="60"/>
      <c r="AI15" t="s">
        <v>209</v>
      </c>
    </row>
    <row r="16" spans="2:36" ht="105" x14ac:dyDescent="0.25">
      <c r="B16" s="39" t="s">
        <v>5</v>
      </c>
      <c r="C16" s="61" t="s">
        <v>299</v>
      </c>
      <c r="D16" s="58" t="s">
        <v>336</v>
      </c>
      <c r="G16" s="60" t="s">
        <v>317</v>
      </c>
      <c r="H16" s="60" t="s">
        <v>294</v>
      </c>
      <c r="J16" s="60" t="s">
        <v>318</v>
      </c>
      <c r="K16" s="60"/>
      <c r="L16" s="60"/>
      <c r="AI16" t="s">
        <v>182</v>
      </c>
    </row>
    <row r="17" spans="2:35" ht="225" x14ac:dyDescent="0.25">
      <c r="B17" s="39" t="s">
        <v>2</v>
      </c>
      <c r="C17" s="39" t="s">
        <v>158</v>
      </c>
      <c r="D17" s="59" t="s">
        <v>160</v>
      </c>
      <c r="G17" s="47" t="s">
        <v>154</v>
      </c>
      <c r="H17" s="47" t="s">
        <v>228</v>
      </c>
      <c r="K17" s="47" t="s">
        <v>22</v>
      </c>
      <c r="L17" s="47" t="s">
        <v>23</v>
      </c>
      <c r="AI17" t="s">
        <v>157</v>
      </c>
    </row>
    <row r="18" spans="2:35" ht="225" x14ac:dyDescent="0.25">
      <c r="B18" s="39" t="s">
        <v>2</v>
      </c>
      <c r="C18" s="38" t="s">
        <v>167</v>
      </c>
      <c r="D18" s="59" t="s">
        <v>168</v>
      </c>
      <c r="G18" s="47" t="s">
        <v>154</v>
      </c>
      <c r="H18" s="38" t="s">
        <v>232</v>
      </c>
      <c r="K18" s="47" t="s">
        <v>22</v>
      </c>
      <c r="L18" s="47" t="s">
        <v>23</v>
      </c>
      <c r="AI18" t="s">
        <v>176</v>
      </c>
    </row>
    <row r="19" spans="2:35" ht="225" x14ac:dyDescent="0.25">
      <c r="B19" s="39" t="s">
        <v>2</v>
      </c>
      <c r="C19" s="39" t="s">
        <v>155</v>
      </c>
      <c r="D19" s="39" t="s">
        <v>156</v>
      </c>
      <c r="G19" s="47" t="s">
        <v>154</v>
      </c>
      <c r="H19" s="47" t="s">
        <v>224</v>
      </c>
      <c r="K19" s="47" t="s">
        <v>22</v>
      </c>
      <c r="L19" s="47" t="s">
        <v>23</v>
      </c>
      <c r="AI19" t="s">
        <v>177</v>
      </c>
    </row>
    <row r="20" spans="2:35" ht="225" x14ac:dyDescent="0.25">
      <c r="B20" s="39" t="s">
        <v>2</v>
      </c>
      <c r="C20" s="38" t="s">
        <v>167</v>
      </c>
      <c r="D20" s="59" t="s">
        <v>202</v>
      </c>
      <c r="G20" s="47" t="s">
        <v>154</v>
      </c>
      <c r="H20" s="38" t="s">
        <v>231</v>
      </c>
      <c r="K20" s="47" t="s">
        <v>22</v>
      </c>
      <c r="L20" s="47" t="s">
        <v>23</v>
      </c>
      <c r="AI20" t="s">
        <v>179</v>
      </c>
    </row>
    <row r="21" spans="2:35" ht="225" x14ac:dyDescent="0.25">
      <c r="B21" s="39" t="s">
        <v>2</v>
      </c>
      <c r="C21" s="38" t="s">
        <v>209</v>
      </c>
      <c r="D21" s="59" t="s">
        <v>185</v>
      </c>
      <c r="G21" s="47" t="s">
        <v>154</v>
      </c>
      <c r="H21" s="38" t="s">
        <v>217</v>
      </c>
      <c r="K21" s="47" t="s">
        <v>22</v>
      </c>
      <c r="L21" s="47" t="s">
        <v>23</v>
      </c>
      <c r="AI21" t="s">
        <v>174</v>
      </c>
    </row>
    <row r="22" spans="2:35" ht="225" x14ac:dyDescent="0.25">
      <c r="B22" s="39" t="s">
        <v>2</v>
      </c>
      <c r="C22" s="38" t="s">
        <v>209</v>
      </c>
      <c r="D22" s="59" t="s">
        <v>203</v>
      </c>
      <c r="G22" s="47" t="s">
        <v>154</v>
      </c>
      <c r="H22" s="38" t="s">
        <v>222</v>
      </c>
      <c r="K22" s="47" t="s">
        <v>22</v>
      </c>
      <c r="L22" s="47" t="s">
        <v>23</v>
      </c>
      <c r="AI22" t="s">
        <v>172</v>
      </c>
    </row>
    <row r="23" spans="2:35" ht="225" x14ac:dyDescent="0.25">
      <c r="B23" s="39" t="s">
        <v>2</v>
      </c>
      <c r="C23" s="38" t="s">
        <v>209</v>
      </c>
      <c r="D23" s="59" t="s">
        <v>184</v>
      </c>
      <c r="G23" s="47" t="s">
        <v>154</v>
      </c>
      <c r="H23" s="38" t="s">
        <v>221</v>
      </c>
      <c r="K23" s="47" t="s">
        <v>22</v>
      </c>
      <c r="L23" s="47" t="s">
        <v>23</v>
      </c>
      <c r="AI23" t="s">
        <v>173</v>
      </c>
    </row>
    <row r="24" spans="2:35" ht="225" x14ac:dyDescent="0.25">
      <c r="B24" s="39" t="s">
        <v>2</v>
      </c>
      <c r="C24" s="38" t="s">
        <v>209</v>
      </c>
      <c r="D24" s="59" t="s">
        <v>204</v>
      </c>
      <c r="G24" s="47" t="s">
        <v>154</v>
      </c>
      <c r="H24" s="38" t="s">
        <v>220</v>
      </c>
      <c r="K24" s="47" t="s">
        <v>22</v>
      </c>
      <c r="L24" s="47" t="s">
        <v>23</v>
      </c>
      <c r="AI24" t="s">
        <v>175</v>
      </c>
    </row>
    <row r="25" spans="2:35" ht="225" x14ac:dyDescent="0.25">
      <c r="B25" s="39" t="s">
        <v>2</v>
      </c>
      <c r="C25" s="38" t="s">
        <v>209</v>
      </c>
      <c r="D25" s="59" t="s">
        <v>201</v>
      </c>
      <c r="G25" s="47" t="s">
        <v>154</v>
      </c>
      <c r="H25" s="38" t="s">
        <v>218</v>
      </c>
      <c r="K25" s="47" t="s">
        <v>22</v>
      </c>
      <c r="L25" s="47" t="s">
        <v>23</v>
      </c>
      <c r="AI25" t="s">
        <v>178</v>
      </c>
    </row>
    <row r="26" spans="2:35" ht="18.600000000000001" customHeight="1" x14ac:dyDescent="0.25">
      <c r="B26" s="39" t="s">
        <v>2</v>
      </c>
      <c r="C26" s="39" t="s">
        <v>182</v>
      </c>
      <c r="D26" s="39" t="s">
        <v>214</v>
      </c>
      <c r="G26" s="47" t="s">
        <v>154</v>
      </c>
      <c r="H26" s="38" t="s">
        <v>248</v>
      </c>
      <c r="K26" s="47" t="s">
        <v>22</v>
      </c>
      <c r="L26" s="47" t="s">
        <v>23</v>
      </c>
      <c r="AI26" t="s">
        <v>181</v>
      </c>
    </row>
    <row r="27" spans="2:35" ht="240" x14ac:dyDescent="0.25">
      <c r="B27" s="39" t="s">
        <v>1</v>
      </c>
      <c r="C27" s="5" t="s">
        <v>26</v>
      </c>
      <c r="D27" s="5" t="s">
        <v>73</v>
      </c>
      <c r="F27" s="38" t="s">
        <v>799</v>
      </c>
      <c r="G27" s="38"/>
      <c r="H27" s="5" t="s">
        <v>786</v>
      </c>
      <c r="I27" s="5" t="s">
        <v>790</v>
      </c>
      <c r="J27" s="5" t="s">
        <v>73</v>
      </c>
      <c r="K27" s="5" t="s">
        <v>66</v>
      </c>
      <c r="L27" s="60" t="s">
        <v>23</v>
      </c>
      <c r="AI27" t="s">
        <v>161</v>
      </c>
    </row>
    <row r="28" spans="2:35" ht="240" x14ac:dyDescent="0.25">
      <c r="B28" s="39" t="s">
        <v>1</v>
      </c>
      <c r="C28" s="5" t="s">
        <v>26</v>
      </c>
      <c r="D28" s="5" t="s">
        <v>70</v>
      </c>
      <c r="F28" s="38" t="s">
        <v>799</v>
      </c>
      <c r="H28" s="5" t="s">
        <v>71</v>
      </c>
      <c r="I28" s="5" t="s">
        <v>790</v>
      </c>
      <c r="J28" s="5" t="s">
        <v>72</v>
      </c>
      <c r="K28" s="5" t="s">
        <v>66</v>
      </c>
      <c r="L28" s="60" t="s">
        <v>23</v>
      </c>
      <c r="AI28" t="s">
        <v>163</v>
      </c>
    </row>
    <row r="29" spans="2:35" ht="255" x14ac:dyDescent="0.25">
      <c r="B29" s="39" t="s">
        <v>1</v>
      </c>
      <c r="C29" s="5" t="s">
        <v>39</v>
      </c>
      <c r="D29" s="5" t="s">
        <v>113</v>
      </c>
      <c r="F29" s="38" t="s">
        <v>797</v>
      </c>
      <c r="H29" s="5" t="s">
        <v>791</v>
      </c>
      <c r="I29" s="5" t="s">
        <v>792</v>
      </c>
      <c r="J29" s="5" t="s">
        <v>82</v>
      </c>
      <c r="K29" s="5" t="s">
        <v>66</v>
      </c>
      <c r="L29" s="60" t="s">
        <v>23</v>
      </c>
      <c r="AI29" t="s">
        <v>152</v>
      </c>
    </row>
    <row r="30" spans="2:35" ht="270" x14ac:dyDescent="0.25">
      <c r="B30" s="39" t="s">
        <v>1</v>
      </c>
      <c r="C30" s="5" t="s">
        <v>26</v>
      </c>
      <c r="D30" s="5" t="s">
        <v>79</v>
      </c>
      <c r="F30" s="38" t="s">
        <v>798</v>
      </c>
      <c r="H30" s="5" t="s">
        <v>793</v>
      </c>
      <c r="I30" s="5" t="s">
        <v>794</v>
      </c>
      <c r="J30" s="5" t="s">
        <v>80</v>
      </c>
      <c r="K30" s="5" t="s">
        <v>66</v>
      </c>
      <c r="L30" s="60" t="s">
        <v>23</v>
      </c>
      <c r="AI30" t="s">
        <v>169</v>
      </c>
    </row>
    <row r="31" spans="2:35" ht="270" x14ac:dyDescent="0.25">
      <c r="B31" s="39" t="s">
        <v>1</v>
      </c>
      <c r="C31" s="5" t="s">
        <v>26</v>
      </c>
      <c r="D31" s="5" t="s">
        <v>81</v>
      </c>
      <c r="F31" s="38" t="s">
        <v>798</v>
      </c>
      <c r="H31" s="5" t="s">
        <v>791</v>
      </c>
      <c r="I31" s="5" t="s">
        <v>794</v>
      </c>
      <c r="J31" s="5" t="s">
        <v>126</v>
      </c>
      <c r="K31" s="5" t="s">
        <v>66</v>
      </c>
      <c r="L31" s="60" t="s">
        <v>23</v>
      </c>
    </row>
    <row r="32" spans="2:35" ht="270" x14ac:dyDescent="0.25">
      <c r="B32" s="39" t="s">
        <v>1</v>
      </c>
      <c r="C32" s="5" t="s">
        <v>39</v>
      </c>
      <c r="D32" s="5" t="s">
        <v>85</v>
      </c>
      <c r="F32" s="38" t="s">
        <v>800</v>
      </c>
      <c r="H32" s="5" t="s">
        <v>125</v>
      </c>
      <c r="I32" s="5" t="s">
        <v>795</v>
      </c>
      <c r="J32" s="5" t="s">
        <v>86</v>
      </c>
      <c r="K32" s="5" t="s">
        <v>66</v>
      </c>
      <c r="L32" s="60" t="s">
        <v>23</v>
      </c>
    </row>
    <row r="33" spans="2:12" ht="240" x14ac:dyDescent="0.25">
      <c r="B33" s="39" t="s">
        <v>1</v>
      </c>
      <c r="C33" s="5" t="s">
        <v>87</v>
      </c>
      <c r="D33" s="5" t="s">
        <v>88</v>
      </c>
      <c r="F33" s="38" t="s">
        <v>798</v>
      </c>
      <c r="H33" s="5" t="s">
        <v>125</v>
      </c>
      <c r="I33" s="5" t="s">
        <v>796</v>
      </c>
      <c r="J33" s="5" t="s">
        <v>88</v>
      </c>
      <c r="K33" s="5" t="s">
        <v>66</v>
      </c>
      <c r="L33" s="60" t="s">
        <v>23</v>
      </c>
    </row>
    <row r="34" spans="2:12" ht="240" x14ac:dyDescent="0.25">
      <c r="B34" s="39" t="s">
        <v>1</v>
      </c>
      <c r="C34" s="5" t="s">
        <v>39</v>
      </c>
      <c r="D34" s="5" t="s">
        <v>83</v>
      </c>
      <c r="F34" s="38" t="s">
        <v>798</v>
      </c>
      <c r="H34" s="5" t="s">
        <v>125</v>
      </c>
      <c r="I34" s="5" t="s">
        <v>801</v>
      </c>
      <c r="J34" s="5" t="s">
        <v>84</v>
      </c>
      <c r="K34" s="5" t="s">
        <v>66</v>
      </c>
      <c r="L34" s="60" t="s">
        <v>23</v>
      </c>
    </row>
    <row r="35" spans="2:12" ht="240" x14ac:dyDescent="0.25">
      <c r="B35" s="39" t="s">
        <v>1</v>
      </c>
      <c r="C35" s="5" t="s">
        <v>26</v>
      </c>
      <c r="D35" s="5" t="s">
        <v>94</v>
      </c>
      <c r="F35" s="38" t="s">
        <v>798</v>
      </c>
      <c r="H35" s="5" t="s">
        <v>125</v>
      </c>
      <c r="I35" s="5" t="s">
        <v>801</v>
      </c>
      <c r="J35" s="5" t="s">
        <v>94</v>
      </c>
      <c r="K35" s="5" t="s">
        <v>66</v>
      </c>
      <c r="L35" s="60" t="s">
        <v>23</v>
      </c>
    </row>
    <row r="36" spans="2:12" ht="240" x14ac:dyDescent="0.25">
      <c r="B36" s="39" t="s">
        <v>1</v>
      </c>
      <c r="C36" s="5" t="s">
        <v>91</v>
      </c>
      <c r="D36" s="5" t="s">
        <v>92</v>
      </c>
      <c r="F36" s="38" t="s">
        <v>798</v>
      </c>
      <c r="H36" s="5" t="s">
        <v>125</v>
      </c>
      <c r="I36" s="5" t="s">
        <v>801</v>
      </c>
      <c r="J36" s="5" t="s">
        <v>92</v>
      </c>
      <c r="K36" s="5" t="s">
        <v>66</v>
      </c>
      <c r="L36" s="60" t="s">
        <v>23</v>
      </c>
    </row>
    <row r="37" spans="2:12" ht="240" x14ac:dyDescent="0.25">
      <c r="B37" s="39" t="s">
        <v>1</v>
      </c>
      <c r="C37" s="5" t="s">
        <v>87</v>
      </c>
      <c r="D37" s="5" t="s">
        <v>352</v>
      </c>
      <c r="F37" s="38" t="s">
        <v>798</v>
      </c>
      <c r="H37" s="5" t="s">
        <v>125</v>
      </c>
      <c r="I37" s="5" t="s">
        <v>801</v>
      </c>
      <c r="J37" s="5" t="s">
        <v>90</v>
      </c>
      <c r="K37" s="5" t="s">
        <v>66</v>
      </c>
      <c r="L37" s="60" t="s">
        <v>23</v>
      </c>
    </row>
    <row r="38" spans="2:12" ht="240" x14ac:dyDescent="0.25">
      <c r="B38" s="39" t="s">
        <v>1</v>
      </c>
      <c r="C38" s="5" t="s">
        <v>91</v>
      </c>
      <c r="D38" s="5" t="s">
        <v>93</v>
      </c>
      <c r="F38" s="38" t="s">
        <v>798</v>
      </c>
      <c r="H38" s="5" t="s">
        <v>125</v>
      </c>
      <c r="I38" s="5" t="s">
        <v>801</v>
      </c>
      <c r="J38" s="5" t="s">
        <v>93</v>
      </c>
      <c r="K38" s="5" t="s">
        <v>66</v>
      </c>
      <c r="L38" s="60" t="s">
        <v>23</v>
      </c>
    </row>
    <row r="39" spans="2:12" ht="240" x14ac:dyDescent="0.25">
      <c r="B39" s="39" t="s">
        <v>1</v>
      </c>
      <c r="C39" s="5" t="s">
        <v>87</v>
      </c>
      <c r="D39" s="5" t="s">
        <v>89</v>
      </c>
      <c r="F39" s="38" t="s">
        <v>798</v>
      </c>
      <c r="H39" s="5" t="s">
        <v>125</v>
      </c>
      <c r="I39" s="5" t="s">
        <v>801</v>
      </c>
      <c r="J39" s="5" t="s">
        <v>89</v>
      </c>
      <c r="K39" s="5" t="s">
        <v>66</v>
      </c>
      <c r="L39" s="60" t="s">
        <v>23</v>
      </c>
    </row>
    <row r="40" spans="2:12" ht="225" x14ac:dyDescent="0.25">
      <c r="B40" s="39" t="s">
        <v>1</v>
      </c>
      <c r="C40" s="5" t="s">
        <v>24</v>
      </c>
      <c r="D40" s="5" t="s">
        <v>68</v>
      </c>
      <c r="F40" s="38" t="s">
        <v>798</v>
      </c>
      <c r="H40" s="5" t="s">
        <v>119</v>
      </c>
      <c r="I40" s="5" t="s">
        <v>803</v>
      </c>
      <c r="J40" s="5" t="s">
        <v>69</v>
      </c>
      <c r="K40" s="5" t="s">
        <v>66</v>
      </c>
      <c r="L40" s="60" t="s">
        <v>23</v>
      </c>
    </row>
    <row r="41" spans="2:12" ht="225" x14ac:dyDescent="0.25">
      <c r="B41" s="39" t="s">
        <v>1</v>
      </c>
      <c r="C41" s="5" t="s">
        <v>39</v>
      </c>
      <c r="D41" s="5" t="s">
        <v>112</v>
      </c>
      <c r="F41" s="38" t="s">
        <v>798</v>
      </c>
      <c r="H41" s="5" t="s">
        <v>124</v>
      </c>
      <c r="I41" s="5" t="s">
        <v>803</v>
      </c>
      <c r="J41" s="5" t="s">
        <v>74</v>
      </c>
      <c r="K41" s="5" t="s">
        <v>66</v>
      </c>
      <c r="L41" s="60" t="s">
        <v>23</v>
      </c>
    </row>
    <row r="42" spans="2:12" ht="225" x14ac:dyDescent="0.25">
      <c r="B42" s="39" t="s">
        <v>1</v>
      </c>
      <c r="C42" s="5" t="s">
        <v>26</v>
      </c>
      <c r="D42" s="5" t="s">
        <v>67</v>
      </c>
      <c r="F42" s="38" t="s">
        <v>798</v>
      </c>
      <c r="H42" s="5" t="s">
        <v>124</v>
      </c>
      <c r="I42" s="5" t="s">
        <v>803</v>
      </c>
      <c r="J42" s="5" t="s">
        <v>804</v>
      </c>
      <c r="K42" s="5" t="s">
        <v>66</v>
      </c>
      <c r="L42" s="60" t="s">
        <v>23</v>
      </c>
    </row>
    <row r="43" spans="2:12" ht="225" x14ac:dyDescent="0.25">
      <c r="B43" s="39" t="s">
        <v>1</v>
      </c>
      <c r="C43" s="5" t="s">
        <v>26</v>
      </c>
      <c r="D43" s="5" t="s">
        <v>64</v>
      </c>
      <c r="F43" s="38" t="s">
        <v>798</v>
      </c>
      <c r="H43" s="5" t="s">
        <v>123</v>
      </c>
      <c r="I43" s="5" t="s">
        <v>803</v>
      </c>
      <c r="J43" s="5" t="s">
        <v>65</v>
      </c>
      <c r="K43" s="5" t="s">
        <v>66</v>
      </c>
      <c r="L43" s="60" t="s">
        <v>23</v>
      </c>
    </row>
    <row r="44" spans="2:12" ht="225" x14ac:dyDescent="0.25">
      <c r="B44" s="39" t="s">
        <v>1</v>
      </c>
      <c r="C44" s="5" t="s">
        <v>39</v>
      </c>
      <c r="D44" s="5" t="s">
        <v>75</v>
      </c>
      <c r="F44" s="101" t="s">
        <v>814</v>
      </c>
      <c r="H44" s="5" t="s">
        <v>76</v>
      </c>
      <c r="I44" s="5"/>
      <c r="J44" s="5" t="s">
        <v>77</v>
      </c>
      <c r="K44" s="5" t="s">
        <v>66</v>
      </c>
      <c r="L44" s="60" t="s">
        <v>23</v>
      </c>
    </row>
    <row r="45" spans="2:12" ht="225" x14ac:dyDescent="0.25">
      <c r="B45" s="39" t="s">
        <v>1</v>
      </c>
      <c r="C45" s="5" t="s">
        <v>26</v>
      </c>
      <c r="D45" s="5" t="s">
        <v>78</v>
      </c>
      <c r="F45" s="101" t="s">
        <v>814</v>
      </c>
      <c r="H45" s="5" t="s">
        <v>76</v>
      </c>
      <c r="I45" s="5"/>
      <c r="J45" s="5" t="s">
        <v>78</v>
      </c>
      <c r="K45" s="5" t="s">
        <v>66</v>
      </c>
      <c r="L45" s="60" t="s">
        <v>23</v>
      </c>
    </row>
    <row r="46" spans="2:12" ht="225" x14ac:dyDescent="0.25">
      <c r="B46" s="39" t="s">
        <v>1</v>
      </c>
      <c r="C46" s="5" t="s">
        <v>59</v>
      </c>
      <c r="D46" s="5" t="s">
        <v>60</v>
      </c>
      <c r="F46" s="101" t="s">
        <v>814</v>
      </c>
      <c r="H46" s="5" t="s">
        <v>118</v>
      </c>
      <c r="I46" s="5"/>
      <c r="J46" s="5" t="s">
        <v>61</v>
      </c>
      <c r="K46" s="5" t="s">
        <v>22</v>
      </c>
      <c r="L46" s="60" t="s">
        <v>23</v>
      </c>
    </row>
    <row r="47" spans="2:12" ht="225" x14ac:dyDescent="0.25">
      <c r="B47" s="39" t="s">
        <v>1</v>
      </c>
      <c r="C47" s="5" t="s">
        <v>101</v>
      </c>
      <c r="D47" s="5" t="s">
        <v>102</v>
      </c>
      <c r="F47" s="101" t="s">
        <v>814</v>
      </c>
      <c r="H47" s="5" t="s">
        <v>118</v>
      </c>
      <c r="I47" s="5"/>
      <c r="J47" s="5" t="s">
        <v>103</v>
      </c>
      <c r="K47" s="5" t="s">
        <v>22</v>
      </c>
      <c r="L47" s="60" t="s">
        <v>23</v>
      </c>
    </row>
    <row r="48" spans="2:12" ht="225" x14ac:dyDescent="0.25">
      <c r="B48" s="39" t="s">
        <v>1</v>
      </c>
      <c r="C48" s="5" t="s">
        <v>26</v>
      </c>
      <c r="D48" s="5" t="s">
        <v>35</v>
      </c>
      <c r="F48" s="101" t="s">
        <v>814</v>
      </c>
      <c r="H48" s="5" t="s">
        <v>118</v>
      </c>
      <c r="I48" s="5"/>
      <c r="J48" s="5" t="s">
        <v>36</v>
      </c>
      <c r="K48" s="5" t="s">
        <v>22</v>
      </c>
      <c r="L48" s="60" t="s">
        <v>23</v>
      </c>
    </row>
    <row r="49" spans="2:12" ht="225" x14ac:dyDescent="0.25">
      <c r="B49" s="39" t="s">
        <v>1</v>
      </c>
      <c r="C49" s="5" t="s">
        <v>20</v>
      </c>
      <c r="D49" s="5" t="s">
        <v>37</v>
      </c>
      <c r="F49" s="101" t="s">
        <v>814</v>
      </c>
      <c r="H49" s="5" t="s">
        <v>118</v>
      </c>
      <c r="I49" s="5"/>
      <c r="J49" s="5" t="s">
        <v>38</v>
      </c>
      <c r="K49" s="5" t="s">
        <v>22</v>
      </c>
      <c r="L49" s="60" t="s">
        <v>23</v>
      </c>
    </row>
    <row r="50" spans="2:12" ht="225" x14ac:dyDescent="0.25">
      <c r="B50" s="39" t="s">
        <v>1</v>
      </c>
      <c r="C50" s="5" t="s">
        <v>46</v>
      </c>
      <c r="D50" s="5" t="s">
        <v>47</v>
      </c>
      <c r="F50" s="101" t="s">
        <v>814</v>
      </c>
      <c r="H50" s="5" t="s">
        <v>118</v>
      </c>
      <c r="I50" s="5"/>
      <c r="J50" s="5" t="s">
        <v>48</v>
      </c>
      <c r="K50" s="5" t="s">
        <v>22</v>
      </c>
      <c r="L50" s="60" t="s">
        <v>23</v>
      </c>
    </row>
    <row r="51" spans="2:12" ht="225" x14ac:dyDescent="0.25">
      <c r="B51" s="39" t="s">
        <v>1</v>
      </c>
      <c r="C51" s="5" t="s">
        <v>46</v>
      </c>
      <c r="D51" s="5" t="s">
        <v>812</v>
      </c>
      <c r="F51" s="101" t="s">
        <v>814</v>
      </c>
      <c r="H51" s="5" t="s">
        <v>118</v>
      </c>
      <c r="I51" s="5"/>
      <c r="J51" s="5" t="s">
        <v>813</v>
      </c>
      <c r="K51" s="5" t="s">
        <v>22</v>
      </c>
      <c r="L51" s="60" t="s">
        <v>23</v>
      </c>
    </row>
    <row r="52" spans="2:12" ht="225" x14ac:dyDescent="0.25">
      <c r="B52" s="39" t="s">
        <v>1</v>
      </c>
      <c r="C52" s="5" t="s">
        <v>24</v>
      </c>
      <c r="D52" s="5" t="s">
        <v>51</v>
      </c>
      <c r="F52" s="101" t="s">
        <v>814</v>
      </c>
      <c r="H52" s="5" t="s">
        <v>118</v>
      </c>
      <c r="I52" s="5"/>
      <c r="J52" s="5" t="s">
        <v>52</v>
      </c>
      <c r="K52" s="5" t="s">
        <v>22</v>
      </c>
      <c r="L52" s="60" t="s">
        <v>23</v>
      </c>
    </row>
    <row r="53" spans="2:12" ht="225" x14ac:dyDescent="0.25">
      <c r="B53" s="39" t="s">
        <v>1</v>
      </c>
      <c r="C53" s="5" t="s">
        <v>1</v>
      </c>
      <c r="D53" s="5" t="s">
        <v>99</v>
      </c>
      <c r="F53" s="101" t="s">
        <v>814</v>
      </c>
      <c r="H53" s="5" t="s">
        <v>118</v>
      </c>
      <c r="I53" s="5"/>
      <c r="J53" s="5" t="s">
        <v>100</v>
      </c>
      <c r="K53" s="5" t="s">
        <v>22</v>
      </c>
      <c r="L53" s="60" t="s">
        <v>23</v>
      </c>
    </row>
    <row r="54" spans="2:12" ht="225" x14ac:dyDescent="0.25">
      <c r="B54" s="39" t="s">
        <v>1</v>
      </c>
      <c r="C54" s="5" t="s">
        <v>26</v>
      </c>
      <c r="D54" s="5" t="s">
        <v>29</v>
      </c>
      <c r="F54" s="101" t="s">
        <v>814</v>
      </c>
      <c r="H54" s="5" t="s">
        <v>118</v>
      </c>
      <c r="I54" s="5"/>
      <c r="J54" s="5" t="s">
        <v>30</v>
      </c>
      <c r="K54" s="5" t="s">
        <v>22</v>
      </c>
      <c r="L54" s="60" t="s">
        <v>23</v>
      </c>
    </row>
    <row r="55" spans="2:12" ht="225" x14ac:dyDescent="0.25">
      <c r="B55" s="39" t="s">
        <v>1</v>
      </c>
      <c r="C55" s="5" t="s">
        <v>26</v>
      </c>
      <c r="D55" s="5" t="s">
        <v>49</v>
      </c>
      <c r="F55" s="101" t="s">
        <v>814</v>
      </c>
      <c r="H55" s="5" t="s">
        <v>118</v>
      </c>
      <c r="I55" s="5"/>
      <c r="J55" s="5" t="s">
        <v>50</v>
      </c>
      <c r="K55" s="5" t="s">
        <v>22</v>
      </c>
      <c r="L55" s="60" t="s">
        <v>23</v>
      </c>
    </row>
    <row r="56" spans="2:12" ht="225" x14ac:dyDescent="0.25">
      <c r="B56" s="39" t="s">
        <v>1</v>
      </c>
      <c r="C56" s="5" t="s">
        <v>26</v>
      </c>
      <c r="D56" s="5" t="s">
        <v>55</v>
      </c>
      <c r="F56" s="101" t="s">
        <v>814</v>
      </c>
      <c r="H56" s="5" t="s">
        <v>118</v>
      </c>
      <c r="I56" s="5"/>
      <c r="J56" s="5" t="s">
        <v>56</v>
      </c>
      <c r="K56" s="5" t="s">
        <v>22</v>
      </c>
      <c r="L56" s="60" t="s">
        <v>23</v>
      </c>
    </row>
    <row r="57" spans="2:12" ht="225" x14ac:dyDescent="0.25">
      <c r="B57" s="39" t="s">
        <v>1</v>
      </c>
      <c r="C57" s="5" t="s">
        <v>26</v>
      </c>
      <c r="D57" s="5" t="s">
        <v>57</v>
      </c>
      <c r="F57" s="101" t="s">
        <v>814</v>
      </c>
      <c r="H57" s="5" t="s">
        <v>118</v>
      </c>
      <c r="I57" s="5"/>
      <c r="J57" s="5" t="s">
        <v>58</v>
      </c>
      <c r="K57" s="5" t="s">
        <v>22</v>
      </c>
      <c r="L57" s="60" t="s">
        <v>23</v>
      </c>
    </row>
    <row r="58" spans="2:12" ht="225" x14ac:dyDescent="0.25">
      <c r="B58" s="39" t="s">
        <v>1</v>
      </c>
      <c r="C58" s="5" t="s">
        <v>39</v>
      </c>
      <c r="D58" s="5" t="s">
        <v>922</v>
      </c>
      <c r="F58" s="101" t="s">
        <v>814</v>
      </c>
      <c r="H58" s="5" t="s">
        <v>118</v>
      </c>
      <c r="I58" s="5"/>
      <c r="J58" s="5" t="s">
        <v>40</v>
      </c>
      <c r="K58" s="5" t="s">
        <v>22</v>
      </c>
      <c r="L58" s="60" t="s">
        <v>23</v>
      </c>
    </row>
    <row r="59" spans="2:12" ht="225" x14ac:dyDescent="0.25">
      <c r="B59" s="39" t="s">
        <v>1</v>
      </c>
      <c r="C59" s="5" t="s">
        <v>26</v>
      </c>
      <c r="D59" s="5" t="s">
        <v>41</v>
      </c>
      <c r="F59" s="101" t="s">
        <v>814</v>
      </c>
      <c r="H59" s="5" t="s">
        <v>118</v>
      </c>
      <c r="I59" s="5"/>
      <c r="J59" s="5" t="s">
        <v>42</v>
      </c>
      <c r="K59" s="5" t="s">
        <v>22</v>
      </c>
      <c r="L59" s="60" t="s">
        <v>23</v>
      </c>
    </row>
    <row r="60" spans="2:12" ht="225" x14ac:dyDescent="0.25">
      <c r="B60" s="39" t="s">
        <v>1</v>
      </c>
      <c r="C60" s="5" t="s">
        <v>43</v>
      </c>
      <c r="D60" s="5" t="s">
        <v>44</v>
      </c>
      <c r="F60" s="101" t="s">
        <v>814</v>
      </c>
      <c r="H60" s="5" t="s">
        <v>118</v>
      </c>
      <c r="I60" s="5"/>
      <c r="J60" s="5" t="s">
        <v>45</v>
      </c>
      <c r="K60" s="5" t="s">
        <v>22</v>
      </c>
      <c r="L60" s="60" t="s">
        <v>23</v>
      </c>
    </row>
    <row r="61" spans="2:12" ht="225" x14ac:dyDescent="0.25">
      <c r="B61" s="39" t="s">
        <v>1</v>
      </c>
      <c r="C61" s="5" t="s">
        <v>20</v>
      </c>
      <c r="D61" s="5" t="s">
        <v>53</v>
      </c>
      <c r="F61" s="101" t="s">
        <v>814</v>
      </c>
      <c r="H61" s="5" t="s">
        <v>118</v>
      </c>
      <c r="I61" s="5"/>
      <c r="J61" s="5" t="s">
        <v>54</v>
      </c>
      <c r="K61" s="5" t="s">
        <v>22</v>
      </c>
      <c r="L61" s="60" t="s">
        <v>23</v>
      </c>
    </row>
    <row r="62" spans="2:12" ht="225" x14ac:dyDescent="0.25">
      <c r="B62" s="39" t="s">
        <v>1</v>
      </c>
      <c r="C62" s="5" t="s">
        <v>1</v>
      </c>
      <c r="D62" s="5" t="s">
        <v>62</v>
      </c>
      <c r="F62" s="101" t="s">
        <v>814</v>
      </c>
      <c r="H62" s="5" t="s">
        <v>122</v>
      </c>
      <c r="I62" s="5"/>
      <c r="J62" s="5" t="s">
        <v>63</v>
      </c>
      <c r="K62" s="5" t="s">
        <v>22</v>
      </c>
      <c r="L62" s="60" t="s">
        <v>23</v>
      </c>
    </row>
    <row r="63" spans="2:12" ht="225" x14ac:dyDescent="0.25">
      <c r="B63" s="39" t="s">
        <v>1</v>
      </c>
      <c r="C63" s="5" t="s">
        <v>1</v>
      </c>
      <c r="D63" s="5" t="s">
        <v>95</v>
      </c>
      <c r="F63" s="101" t="s">
        <v>814</v>
      </c>
      <c r="H63" s="5" t="s">
        <v>96</v>
      </c>
      <c r="I63" s="58"/>
      <c r="J63" s="5" t="s">
        <v>97</v>
      </c>
      <c r="K63" s="5" t="s">
        <v>22</v>
      </c>
      <c r="L63" s="60" t="s">
        <v>23</v>
      </c>
    </row>
    <row r="64" spans="2:12" ht="225" x14ac:dyDescent="0.25">
      <c r="B64" s="39" t="s">
        <v>1</v>
      </c>
      <c r="C64" s="5" t="s">
        <v>1</v>
      </c>
      <c r="D64" s="5" t="s">
        <v>98</v>
      </c>
      <c r="F64" s="101" t="s">
        <v>814</v>
      </c>
      <c r="H64" s="5" t="s">
        <v>96</v>
      </c>
      <c r="I64" s="58"/>
      <c r="J64" s="5" t="s">
        <v>97</v>
      </c>
      <c r="K64" s="5" t="s">
        <v>22</v>
      </c>
      <c r="L64" s="60" t="s">
        <v>23</v>
      </c>
    </row>
    <row r="65" spans="2:12" ht="225" x14ac:dyDescent="0.25">
      <c r="B65" s="39" t="s">
        <v>1</v>
      </c>
      <c r="C65" s="5" t="s">
        <v>33</v>
      </c>
      <c r="D65" s="5" t="s">
        <v>34</v>
      </c>
      <c r="F65" s="101" t="s">
        <v>811</v>
      </c>
      <c r="H65" s="5" t="s">
        <v>121</v>
      </c>
      <c r="J65" s="5" t="s">
        <v>809</v>
      </c>
      <c r="K65" s="5" t="s">
        <v>22</v>
      </c>
      <c r="L65" s="60" t="s">
        <v>23</v>
      </c>
    </row>
    <row r="66" spans="2:12" ht="225" x14ac:dyDescent="0.25">
      <c r="B66" s="39" t="s">
        <v>1</v>
      </c>
      <c r="C66" s="5" t="s">
        <v>24</v>
      </c>
      <c r="D66" s="5" t="s">
        <v>25</v>
      </c>
      <c r="F66" s="5" t="s">
        <v>789</v>
      </c>
      <c r="H66" s="5" t="s">
        <v>788</v>
      </c>
      <c r="J66" s="100" t="s">
        <v>808</v>
      </c>
      <c r="K66" s="5" t="s">
        <v>22</v>
      </c>
      <c r="L66" s="60" t="s">
        <v>23</v>
      </c>
    </row>
    <row r="67" spans="2:12" ht="225" x14ac:dyDescent="0.25">
      <c r="B67" s="98" t="s">
        <v>1</v>
      </c>
      <c r="C67" s="98" t="s">
        <v>20</v>
      </c>
      <c r="D67" s="98" t="s">
        <v>116</v>
      </c>
      <c r="E67" s="97"/>
      <c r="F67" s="99" t="s">
        <v>923</v>
      </c>
      <c r="H67" s="97" t="s">
        <v>788</v>
      </c>
      <c r="J67" s="100" t="s">
        <v>810</v>
      </c>
      <c r="K67" s="5" t="s">
        <v>22</v>
      </c>
      <c r="L67" s="60" t="s">
        <v>23</v>
      </c>
    </row>
    <row r="68" spans="2:12" ht="225" x14ac:dyDescent="0.25">
      <c r="B68" s="39" t="s">
        <v>1</v>
      </c>
      <c r="C68" s="5" t="s">
        <v>26</v>
      </c>
      <c r="D68" s="5" t="s">
        <v>27</v>
      </c>
      <c r="F68" s="101" t="s">
        <v>814</v>
      </c>
      <c r="H68" s="5" t="s">
        <v>121</v>
      </c>
      <c r="I68" s="5"/>
      <c r="J68" s="5" t="s">
        <v>806</v>
      </c>
      <c r="K68" s="5" t="s">
        <v>22</v>
      </c>
      <c r="L68" s="60" t="s">
        <v>23</v>
      </c>
    </row>
    <row r="69" spans="2:12" ht="225" x14ac:dyDescent="0.25">
      <c r="B69" s="39" t="s">
        <v>1</v>
      </c>
      <c r="C69" s="5" t="s">
        <v>26</v>
      </c>
      <c r="D69" s="5" t="s">
        <v>28</v>
      </c>
      <c r="F69" s="101" t="s">
        <v>811</v>
      </c>
      <c r="H69" s="5" t="s">
        <v>121</v>
      </c>
      <c r="I69" s="5"/>
      <c r="J69" s="5" t="s">
        <v>807</v>
      </c>
      <c r="K69" s="5" t="s">
        <v>22</v>
      </c>
      <c r="L69" s="60" t="s">
        <v>23</v>
      </c>
    </row>
    <row r="70" spans="2:12" ht="225" x14ac:dyDescent="0.25">
      <c r="B70" s="39" t="s">
        <v>1</v>
      </c>
      <c r="C70" s="5" t="s">
        <v>31</v>
      </c>
      <c r="D70" s="5" t="s">
        <v>32</v>
      </c>
      <c r="F70" s="101" t="s">
        <v>811</v>
      </c>
      <c r="H70" s="5" t="s">
        <v>120</v>
      </c>
      <c r="I70" s="5"/>
      <c r="J70" s="5" t="s">
        <v>805</v>
      </c>
      <c r="K70" s="5" t="s">
        <v>22</v>
      </c>
      <c r="L70" s="60" t="s">
        <v>23</v>
      </c>
    </row>
    <row r="71" spans="2:12" ht="225" x14ac:dyDescent="0.25">
      <c r="B71" s="39" t="s">
        <v>1</v>
      </c>
      <c r="C71" s="5" t="s">
        <v>115</v>
      </c>
      <c r="D71" s="5" t="s">
        <v>114</v>
      </c>
      <c r="F71" s="38" t="s">
        <v>802</v>
      </c>
      <c r="H71" s="5" t="s">
        <v>120</v>
      </c>
      <c r="I71" s="5"/>
      <c r="J71" s="5" t="s">
        <v>805</v>
      </c>
      <c r="K71" s="5" t="s">
        <v>22</v>
      </c>
      <c r="L71" s="60" t="s">
        <v>23</v>
      </c>
    </row>
    <row r="72" spans="2:12" ht="225" x14ac:dyDescent="0.25">
      <c r="B72" s="39" t="s">
        <v>1</v>
      </c>
      <c r="C72" s="5" t="s">
        <v>20</v>
      </c>
      <c r="D72" s="5" t="s">
        <v>21</v>
      </c>
      <c r="F72" s="101" t="s">
        <v>924</v>
      </c>
      <c r="H72" s="5" t="s">
        <v>788</v>
      </c>
      <c r="I72" s="5"/>
      <c r="J72" s="5" t="s">
        <v>805</v>
      </c>
      <c r="K72" s="5" t="s">
        <v>22</v>
      </c>
      <c r="L72" s="60" t="s">
        <v>23</v>
      </c>
    </row>
    <row r="73" spans="2:12" ht="225" x14ac:dyDescent="0.25">
      <c r="B73" s="39" t="s">
        <v>1</v>
      </c>
      <c r="C73" s="5" t="s">
        <v>1</v>
      </c>
      <c r="D73" s="5" t="s">
        <v>111</v>
      </c>
      <c r="F73" s="101" t="s">
        <v>814</v>
      </c>
      <c r="H73" s="5" t="s">
        <v>787</v>
      </c>
      <c r="I73" s="5"/>
      <c r="J73" s="5" t="s">
        <v>110</v>
      </c>
      <c r="K73" s="5" t="s">
        <v>22</v>
      </c>
      <c r="L73" s="60" t="s">
        <v>23</v>
      </c>
    </row>
    <row r="74" spans="2:12" ht="315" customHeight="1" x14ac:dyDescent="0.25">
      <c r="B74" s="39" t="s">
        <v>1</v>
      </c>
      <c r="C74" s="5" t="s">
        <v>1</v>
      </c>
      <c r="D74" s="5" t="s">
        <v>108</v>
      </c>
      <c r="F74" s="101" t="s">
        <v>814</v>
      </c>
      <c r="H74" s="5" t="s">
        <v>109</v>
      </c>
      <c r="I74" s="5"/>
      <c r="J74" s="5" t="s">
        <v>110</v>
      </c>
      <c r="K74" s="5" t="s">
        <v>22</v>
      </c>
      <c r="L74" s="60" t="s">
        <v>23</v>
      </c>
    </row>
    <row r="75" spans="2:12" ht="225" x14ac:dyDescent="0.25">
      <c r="B75" s="39" t="s">
        <v>2</v>
      </c>
      <c r="C75" s="39" t="s">
        <v>157</v>
      </c>
      <c r="D75" s="59" t="s">
        <v>191</v>
      </c>
      <c r="G75" s="47" t="s">
        <v>154</v>
      </c>
      <c r="H75" s="47" t="s">
        <v>226</v>
      </c>
      <c r="K75" s="47" t="s">
        <v>22</v>
      </c>
      <c r="L75" s="47" t="s">
        <v>23</v>
      </c>
    </row>
    <row r="76" spans="2:12" ht="225" x14ac:dyDescent="0.25">
      <c r="B76" s="39" t="s">
        <v>2</v>
      </c>
      <c r="C76" s="39" t="s">
        <v>157</v>
      </c>
      <c r="D76" s="59" t="s">
        <v>194</v>
      </c>
      <c r="G76" s="47" t="s">
        <v>154</v>
      </c>
      <c r="H76" s="38" t="s">
        <v>225</v>
      </c>
      <c r="K76" s="47" t="s">
        <v>22</v>
      </c>
      <c r="L76" s="47" t="s">
        <v>23</v>
      </c>
    </row>
    <row r="77" spans="2:12" ht="225" x14ac:dyDescent="0.25">
      <c r="B77" s="39" t="s">
        <v>2</v>
      </c>
      <c r="C77" s="39" t="s">
        <v>176</v>
      </c>
      <c r="D77" s="39" t="s">
        <v>176</v>
      </c>
      <c r="G77" s="47" t="s">
        <v>154</v>
      </c>
      <c r="H77" s="47" t="s">
        <v>236</v>
      </c>
      <c r="K77" s="47" t="s">
        <v>22</v>
      </c>
      <c r="L77" s="47" t="s">
        <v>23</v>
      </c>
    </row>
    <row r="78" spans="2:12" ht="45" x14ac:dyDescent="0.25">
      <c r="B78" s="39" t="s">
        <v>5</v>
      </c>
      <c r="C78" s="60" t="s">
        <v>309</v>
      </c>
      <c r="D78" s="58" t="s">
        <v>332</v>
      </c>
      <c r="G78" s="60" t="s">
        <v>308</v>
      </c>
      <c r="H78" s="60" t="s">
        <v>310</v>
      </c>
      <c r="J78" s="60" t="s">
        <v>307</v>
      </c>
      <c r="K78" s="60"/>
      <c r="L78" s="60"/>
    </row>
    <row r="79" spans="2:12" ht="45" x14ac:dyDescent="0.25">
      <c r="B79" s="39" t="s">
        <v>5</v>
      </c>
      <c r="C79" s="60" t="s">
        <v>309</v>
      </c>
      <c r="D79" s="58" t="s">
        <v>334</v>
      </c>
      <c r="G79" s="60" t="s">
        <v>301</v>
      </c>
      <c r="H79" s="60" t="s">
        <v>310</v>
      </c>
      <c r="J79" s="60" t="s">
        <v>307</v>
      </c>
      <c r="K79" s="60"/>
      <c r="L79" s="60"/>
    </row>
    <row r="80" spans="2:12" ht="225" x14ac:dyDescent="0.25">
      <c r="B80" s="39" t="s">
        <v>2</v>
      </c>
      <c r="C80" s="39" t="s">
        <v>158</v>
      </c>
      <c r="D80" s="59" t="s">
        <v>159</v>
      </c>
      <c r="G80" s="47" t="s">
        <v>154</v>
      </c>
      <c r="H80" s="47" t="s">
        <v>227</v>
      </c>
      <c r="K80" s="47" t="s">
        <v>22</v>
      </c>
      <c r="L80" s="47" t="s">
        <v>23</v>
      </c>
    </row>
    <row r="81" spans="2:12" ht="225" x14ac:dyDescent="0.25">
      <c r="B81" s="39" t="s">
        <v>0</v>
      </c>
      <c r="C81" s="38" t="s">
        <v>357</v>
      </c>
      <c r="E81" s="38" t="s">
        <v>141</v>
      </c>
      <c r="F81" s="38"/>
      <c r="G81" s="38"/>
      <c r="H81" s="38" t="s">
        <v>142</v>
      </c>
      <c r="J81" s="38" t="s">
        <v>143</v>
      </c>
      <c r="K81" s="38" t="s">
        <v>22</v>
      </c>
      <c r="L81" s="47" t="s">
        <v>23</v>
      </c>
    </row>
    <row r="82" spans="2:12" ht="90" x14ac:dyDescent="0.25">
      <c r="B82" s="39" t="s">
        <v>5</v>
      </c>
      <c r="C82" s="61" t="s">
        <v>300</v>
      </c>
      <c r="D82" s="58" t="s">
        <v>330</v>
      </c>
      <c r="G82" s="60" t="s">
        <v>302</v>
      </c>
      <c r="H82" s="60" t="s">
        <v>303</v>
      </c>
      <c r="J82" s="60" t="s">
        <v>350</v>
      </c>
      <c r="K82" s="60"/>
      <c r="L82" s="60"/>
    </row>
    <row r="83" spans="2:12" ht="225" x14ac:dyDescent="0.25">
      <c r="B83" s="39" t="s">
        <v>0</v>
      </c>
      <c r="C83" s="38" t="s">
        <v>353</v>
      </c>
      <c r="E83" s="38" t="s">
        <v>129</v>
      </c>
      <c r="F83" s="38" t="s">
        <v>208</v>
      </c>
      <c r="G83" s="38" t="s">
        <v>130</v>
      </c>
      <c r="H83" s="38" t="s">
        <v>131</v>
      </c>
      <c r="J83" s="38" t="s">
        <v>132</v>
      </c>
      <c r="K83" s="38" t="s">
        <v>22</v>
      </c>
      <c r="L83" s="47" t="s">
        <v>23</v>
      </c>
    </row>
    <row r="84" spans="2:12" ht="135" x14ac:dyDescent="0.25">
      <c r="B84" s="39" t="s">
        <v>0</v>
      </c>
      <c r="C84" s="38" t="s">
        <v>358</v>
      </c>
      <c r="E84" s="38" t="s">
        <v>144</v>
      </c>
      <c r="F84" s="38"/>
      <c r="G84" s="38" t="s">
        <v>138</v>
      </c>
      <c r="H84" s="38" t="s">
        <v>145</v>
      </c>
      <c r="J84" s="38" t="s">
        <v>140</v>
      </c>
      <c r="K84" s="38"/>
      <c r="L84" s="38"/>
    </row>
    <row r="85" spans="2:12" ht="165" x14ac:dyDescent="0.25">
      <c r="B85" s="39" t="s">
        <v>0</v>
      </c>
      <c r="C85" s="38" t="s">
        <v>359</v>
      </c>
      <c r="E85" s="38" t="s">
        <v>146</v>
      </c>
      <c r="F85" s="38"/>
      <c r="G85" s="38" t="s">
        <v>249</v>
      </c>
      <c r="H85" s="38" t="s">
        <v>145</v>
      </c>
      <c r="J85" s="38" t="s">
        <v>140</v>
      </c>
      <c r="K85" s="38"/>
      <c r="L85" s="38"/>
    </row>
    <row r="86" spans="2:12" ht="135" x14ac:dyDescent="0.25">
      <c r="B86" s="39" t="s">
        <v>0</v>
      </c>
      <c r="C86" s="38" t="s">
        <v>360</v>
      </c>
      <c r="E86" s="38" t="s">
        <v>146</v>
      </c>
      <c r="F86" s="38"/>
      <c r="G86" s="38" t="s">
        <v>138</v>
      </c>
      <c r="H86" s="38" t="s">
        <v>145</v>
      </c>
      <c r="J86" s="38" t="s">
        <v>140</v>
      </c>
      <c r="K86" s="38"/>
      <c r="L86" s="38"/>
    </row>
    <row r="87" spans="2:12" ht="135" x14ac:dyDescent="0.25">
      <c r="B87" s="39" t="s">
        <v>0</v>
      </c>
      <c r="C87" s="38" t="s">
        <v>361</v>
      </c>
      <c r="E87" s="38" t="s">
        <v>147</v>
      </c>
      <c r="F87" s="38"/>
      <c r="G87" s="38" t="s">
        <v>138</v>
      </c>
      <c r="H87" s="38" t="s">
        <v>145</v>
      </c>
      <c r="J87" s="38" t="s">
        <v>140</v>
      </c>
      <c r="K87" s="38"/>
      <c r="L87" s="38"/>
    </row>
    <row r="88" spans="2:12" ht="135" x14ac:dyDescent="0.25">
      <c r="B88" s="39" t="s">
        <v>0</v>
      </c>
      <c r="C88" s="38" t="s">
        <v>356</v>
      </c>
      <c r="E88" s="38" t="s">
        <v>137</v>
      </c>
      <c r="F88" s="38"/>
      <c r="G88" s="38" t="s">
        <v>138</v>
      </c>
      <c r="H88" s="38" t="s">
        <v>139</v>
      </c>
      <c r="J88" s="38" t="s">
        <v>140</v>
      </c>
      <c r="K88" s="38"/>
      <c r="L88" s="38"/>
    </row>
    <row r="89" spans="2:12" ht="225" x14ac:dyDescent="0.25">
      <c r="B89" s="39" t="s">
        <v>2</v>
      </c>
      <c r="C89" s="39" t="s">
        <v>177</v>
      </c>
      <c r="D89" s="59" t="s">
        <v>200</v>
      </c>
      <c r="G89" s="47" t="s">
        <v>154</v>
      </c>
      <c r="H89" s="38" t="s">
        <v>243</v>
      </c>
      <c r="K89" s="47" t="s">
        <v>22</v>
      </c>
      <c r="L89" s="47" t="s">
        <v>23</v>
      </c>
    </row>
    <row r="90" spans="2:12" ht="225" x14ac:dyDescent="0.25">
      <c r="B90" s="39" t="s">
        <v>2</v>
      </c>
      <c r="C90" s="39" t="s">
        <v>179</v>
      </c>
      <c r="D90" s="39" t="s">
        <v>180</v>
      </c>
      <c r="G90" s="47" t="s">
        <v>154</v>
      </c>
      <c r="H90" s="38" t="s">
        <v>244</v>
      </c>
      <c r="K90" s="47" t="s">
        <v>22</v>
      </c>
      <c r="L90" s="47" t="s">
        <v>23</v>
      </c>
    </row>
    <row r="91" spans="2:12" ht="225" x14ac:dyDescent="0.25">
      <c r="B91" s="39" t="s">
        <v>2</v>
      </c>
      <c r="C91" s="39" t="s">
        <v>174</v>
      </c>
      <c r="D91" s="59" t="s">
        <v>174</v>
      </c>
      <c r="G91" s="47" t="s">
        <v>154</v>
      </c>
      <c r="H91" s="38" t="s">
        <v>235</v>
      </c>
      <c r="K91" s="47" t="s">
        <v>22</v>
      </c>
      <c r="L91" s="47" t="s">
        <v>23</v>
      </c>
    </row>
    <row r="92" spans="2:12" ht="225" x14ac:dyDescent="0.25">
      <c r="B92" s="39" t="s">
        <v>2</v>
      </c>
      <c r="C92" s="38" t="s">
        <v>209</v>
      </c>
      <c r="D92" s="59" t="s">
        <v>205</v>
      </c>
      <c r="G92" s="47" t="s">
        <v>154</v>
      </c>
      <c r="H92" s="47" t="s">
        <v>219</v>
      </c>
      <c r="K92" s="47" t="s">
        <v>22</v>
      </c>
      <c r="L92" s="47" t="s">
        <v>23</v>
      </c>
    </row>
    <row r="93" spans="2:12" ht="225" x14ac:dyDescent="0.25">
      <c r="B93" s="39" t="s">
        <v>2</v>
      </c>
      <c r="C93" s="39" t="s">
        <v>177</v>
      </c>
      <c r="D93" s="59" t="s">
        <v>196</v>
      </c>
      <c r="G93" s="47" t="s">
        <v>154</v>
      </c>
      <c r="H93" s="47" t="s">
        <v>219</v>
      </c>
      <c r="K93" s="47" t="s">
        <v>22</v>
      </c>
      <c r="L93" s="47" t="s">
        <v>23</v>
      </c>
    </row>
    <row r="94" spans="2:12" ht="225" x14ac:dyDescent="0.25">
      <c r="B94" s="39" t="s">
        <v>2</v>
      </c>
      <c r="C94" s="39" t="s">
        <v>157</v>
      </c>
      <c r="D94" s="59" t="s">
        <v>187</v>
      </c>
      <c r="G94" s="47" t="s">
        <v>154</v>
      </c>
      <c r="H94" s="47" t="s">
        <v>219</v>
      </c>
      <c r="K94" s="47" t="s">
        <v>22</v>
      </c>
      <c r="L94" s="47" t="s">
        <v>23</v>
      </c>
    </row>
    <row r="95" spans="2:12" ht="225" x14ac:dyDescent="0.25">
      <c r="B95" s="39" t="s">
        <v>2</v>
      </c>
      <c r="C95" s="39" t="s">
        <v>157</v>
      </c>
      <c r="D95" s="59" t="s">
        <v>193</v>
      </c>
      <c r="G95" s="47" t="s">
        <v>154</v>
      </c>
      <c r="H95" s="47" t="s">
        <v>219</v>
      </c>
      <c r="K95" s="47" t="s">
        <v>22</v>
      </c>
      <c r="L95" s="47" t="s">
        <v>23</v>
      </c>
    </row>
    <row r="96" spans="2:12" ht="225" x14ac:dyDescent="0.25">
      <c r="B96" s="39" t="s">
        <v>2</v>
      </c>
      <c r="C96" s="39" t="s">
        <v>157</v>
      </c>
      <c r="D96" s="59" t="s">
        <v>192</v>
      </c>
      <c r="G96" s="47" t="s">
        <v>154</v>
      </c>
      <c r="H96" s="47" t="s">
        <v>219</v>
      </c>
      <c r="K96" s="47" t="s">
        <v>22</v>
      </c>
      <c r="L96" s="47" t="s">
        <v>23</v>
      </c>
    </row>
    <row r="97" spans="2:12" ht="225" x14ac:dyDescent="0.25">
      <c r="B97" s="39" t="s">
        <v>2</v>
      </c>
      <c r="C97" s="39" t="s">
        <v>157</v>
      </c>
      <c r="D97" s="59" t="s">
        <v>190</v>
      </c>
      <c r="G97" s="47" t="s">
        <v>154</v>
      </c>
      <c r="H97" s="47" t="s">
        <v>219</v>
      </c>
      <c r="K97" s="47" t="s">
        <v>22</v>
      </c>
      <c r="L97" s="47" t="s">
        <v>23</v>
      </c>
    </row>
    <row r="98" spans="2:12" ht="225" x14ac:dyDescent="0.25">
      <c r="B98" s="39" t="s">
        <v>2</v>
      </c>
      <c r="C98" s="39" t="s">
        <v>172</v>
      </c>
      <c r="D98" s="59" t="s">
        <v>172</v>
      </c>
      <c r="G98" s="47" t="s">
        <v>154</v>
      </c>
      <c r="H98" s="47" t="s">
        <v>219</v>
      </c>
      <c r="K98" s="47" t="s">
        <v>22</v>
      </c>
      <c r="L98" s="47" t="s">
        <v>23</v>
      </c>
    </row>
    <row r="99" spans="2:12" ht="225" x14ac:dyDescent="0.25">
      <c r="B99" s="39" t="s">
        <v>2</v>
      </c>
      <c r="C99" s="39" t="s">
        <v>179</v>
      </c>
      <c r="D99" s="58" t="s">
        <v>213</v>
      </c>
      <c r="G99" s="47" t="s">
        <v>304</v>
      </c>
      <c r="H99" s="47" t="s">
        <v>219</v>
      </c>
      <c r="K99" s="47" t="s">
        <v>22</v>
      </c>
      <c r="L99" s="47" t="s">
        <v>23</v>
      </c>
    </row>
    <row r="100" spans="2:12" ht="225" x14ac:dyDescent="0.25">
      <c r="B100" s="39" t="s">
        <v>2</v>
      </c>
      <c r="C100" s="39" t="s">
        <v>173</v>
      </c>
      <c r="D100" s="39" t="s">
        <v>183</v>
      </c>
      <c r="G100" s="47" t="s">
        <v>154</v>
      </c>
      <c r="H100" s="47" t="s">
        <v>219</v>
      </c>
      <c r="K100" s="47" t="s">
        <v>22</v>
      </c>
      <c r="L100" s="47" t="s">
        <v>23</v>
      </c>
    </row>
    <row r="101" spans="2:12" ht="225" x14ac:dyDescent="0.25">
      <c r="B101" s="39" t="s">
        <v>2</v>
      </c>
      <c r="C101" s="39" t="s">
        <v>175</v>
      </c>
      <c r="D101" s="39" t="s">
        <v>216</v>
      </c>
      <c r="G101" s="47" t="s">
        <v>154</v>
      </c>
      <c r="H101" s="47" t="s">
        <v>219</v>
      </c>
      <c r="K101" s="47" t="s">
        <v>22</v>
      </c>
      <c r="L101" s="47" t="s">
        <v>23</v>
      </c>
    </row>
    <row r="102" spans="2:12" ht="225" x14ac:dyDescent="0.25">
      <c r="B102" s="39" t="s">
        <v>2</v>
      </c>
      <c r="C102" s="39" t="s">
        <v>178</v>
      </c>
      <c r="D102" s="39" t="s">
        <v>215</v>
      </c>
      <c r="G102" s="47" t="s">
        <v>154</v>
      </c>
      <c r="H102" s="47" t="s">
        <v>219</v>
      </c>
      <c r="K102" s="47" t="s">
        <v>22</v>
      </c>
      <c r="L102" s="47" t="s">
        <v>23</v>
      </c>
    </row>
    <row r="103" spans="2:12" ht="225" x14ac:dyDescent="0.25">
      <c r="B103" s="39" t="s">
        <v>0</v>
      </c>
      <c r="C103" s="38" t="s">
        <v>207</v>
      </c>
      <c r="E103" s="38" t="s">
        <v>148</v>
      </c>
      <c r="F103" s="38"/>
      <c r="G103" s="38" t="s">
        <v>250</v>
      </c>
      <c r="H103" s="38" t="s">
        <v>149</v>
      </c>
      <c r="J103" s="38"/>
      <c r="K103" s="38" t="s">
        <v>22</v>
      </c>
      <c r="L103" s="47" t="s">
        <v>23</v>
      </c>
    </row>
    <row r="104" spans="2:12" ht="225" x14ac:dyDescent="0.25">
      <c r="B104" s="39" t="s">
        <v>2</v>
      </c>
      <c r="C104" s="39" t="s">
        <v>181</v>
      </c>
      <c r="D104" s="39" t="s">
        <v>181</v>
      </c>
      <c r="G104" s="47" t="s">
        <v>154</v>
      </c>
      <c r="H104" s="38" t="s">
        <v>247</v>
      </c>
      <c r="K104" s="47" t="s">
        <v>22</v>
      </c>
      <c r="L104" s="47" t="s">
        <v>23</v>
      </c>
    </row>
    <row r="105" spans="2:12" ht="225" x14ac:dyDescent="0.25">
      <c r="B105" s="39" t="s">
        <v>4</v>
      </c>
      <c r="C105" s="65" t="s">
        <v>265</v>
      </c>
      <c r="D105" s="65" t="s">
        <v>265</v>
      </c>
      <c r="F105" s="38" t="s">
        <v>749</v>
      </c>
      <c r="G105" s="38" t="s">
        <v>744</v>
      </c>
      <c r="H105" s="38" t="s">
        <v>750</v>
      </c>
      <c r="I105" s="38" t="s">
        <v>754</v>
      </c>
      <c r="J105" s="38" t="s">
        <v>752</v>
      </c>
      <c r="K105" s="38" t="s">
        <v>22</v>
      </c>
      <c r="L105" s="47" t="s">
        <v>23</v>
      </c>
    </row>
    <row r="106" spans="2:12" ht="225" x14ac:dyDescent="0.25">
      <c r="B106" s="39" t="s">
        <v>4</v>
      </c>
      <c r="C106" s="65" t="s">
        <v>266</v>
      </c>
      <c r="D106" s="65" t="s">
        <v>266</v>
      </c>
      <c r="F106" s="38" t="s">
        <v>749</v>
      </c>
      <c r="G106" s="38" t="s">
        <v>744</v>
      </c>
      <c r="H106" s="38" t="s">
        <v>750</v>
      </c>
      <c r="I106" s="38" t="s">
        <v>754</v>
      </c>
      <c r="J106" s="38" t="s">
        <v>752</v>
      </c>
      <c r="K106" s="38" t="s">
        <v>22</v>
      </c>
      <c r="L106" s="47" t="s">
        <v>23</v>
      </c>
    </row>
    <row r="107" spans="2:12" ht="225" x14ac:dyDescent="0.25">
      <c r="B107" s="39" t="s">
        <v>2</v>
      </c>
      <c r="C107" s="39" t="s">
        <v>161</v>
      </c>
      <c r="D107" s="59" t="s">
        <v>162</v>
      </c>
      <c r="G107" s="47" t="s">
        <v>154</v>
      </c>
      <c r="H107" s="47" t="s">
        <v>229</v>
      </c>
      <c r="I107" s="39" t="s">
        <v>753</v>
      </c>
      <c r="J107" s="39" t="s">
        <v>751</v>
      </c>
      <c r="K107" s="47" t="s">
        <v>22</v>
      </c>
      <c r="L107" s="47" t="s">
        <v>23</v>
      </c>
    </row>
    <row r="108" spans="2:12" ht="225" x14ac:dyDescent="0.25">
      <c r="B108" s="39" t="s">
        <v>2</v>
      </c>
      <c r="C108" s="39" t="s">
        <v>163</v>
      </c>
      <c r="D108" s="59" t="s">
        <v>210</v>
      </c>
      <c r="G108" s="47" t="s">
        <v>154</v>
      </c>
      <c r="H108" s="47" t="s">
        <v>164</v>
      </c>
      <c r="K108" s="47" t="s">
        <v>22</v>
      </c>
      <c r="L108" s="47" t="s">
        <v>23</v>
      </c>
    </row>
    <row r="109" spans="2:12" ht="225" x14ac:dyDescent="0.25">
      <c r="B109" s="39" t="s">
        <v>0</v>
      </c>
      <c r="C109" s="38" t="s">
        <v>354</v>
      </c>
      <c r="E109" s="38" t="s">
        <v>133</v>
      </c>
      <c r="F109" s="38"/>
      <c r="G109" s="38" t="s">
        <v>134</v>
      </c>
      <c r="H109" s="38" t="s">
        <v>135</v>
      </c>
      <c r="J109" s="38" t="s">
        <v>132</v>
      </c>
      <c r="K109" s="38" t="s">
        <v>22</v>
      </c>
      <c r="L109" s="47" t="s">
        <v>23</v>
      </c>
    </row>
    <row r="110" spans="2:12" ht="225" x14ac:dyDescent="0.25">
      <c r="B110" s="39" t="s">
        <v>2</v>
      </c>
      <c r="C110" s="39" t="s">
        <v>177</v>
      </c>
      <c r="D110" s="59" t="s">
        <v>199</v>
      </c>
      <c r="G110" s="47" t="s">
        <v>154</v>
      </c>
      <c r="H110" s="38" t="s">
        <v>242</v>
      </c>
      <c r="K110" s="47" t="s">
        <v>22</v>
      </c>
      <c r="L110" s="47" t="s">
        <v>23</v>
      </c>
    </row>
    <row r="111" spans="2:12" ht="225" x14ac:dyDescent="0.25">
      <c r="B111" s="39" t="s">
        <v>2</v>
      </c>
      <c r="C111" s="39" t="s">
        <v>177</v>
      </c>
      <c r="D111" s="59" t="s">
        <v>198</v>
      </c>
      <c r="G111" s="47" t="s">
        <v>154</v>
      </c>
      <c r="H111" s="38" t="s">
        <v>241</v>
      </c>
      <c r="K111" s="47" t="s">
        <v>22</v>
      </c>
      <c r="L111" s="47" t="s">
        <v>23</v>
      </c>
    </row>
    <row r="112" spans="2:12" ht="225" x14ac:dyDescent="0.25">
      <c r="B112" s="39" t="s">
        <v>2</v>
      </c>
      <c r="C112" s="39" t="s">
        <v>177</v>
      </c>
      <c r="D112" s="59" t="s">
        <v>188</v>
      </c>
      <c r="G112" s="47" t="s">
        <v>154</v>
      </c>
      <c r="H112" s="38" t="s">
        <v>238</v>
      </c>
      <c r="K112" s="47" t="s">
        <v>22</v>
      </c>
      <c r="L112" s="47" t="s">
        <v>23</v>
      </c>
    </row>
    <row r="113" spans="2:12" ht="225" x14ac:dyDescent="0.25">
      <c r="B113" s="39" t="s">
        <v>2</v>
      </c>
      <c r="C113" s="39" t="s">
        <v>177</v>
      </c>
      <c r="D113" s="59" t="s">
        <v>197</v>
      </c>
      <c r="G113" s="47" t="s">
        <v>154</v>
      </c>
      <c r="H113" s="38" t="s">
        <v>239</v>
      </c>
      <c r="K113" s="47" t="s">
        <v>22</v>
      </c>
      <c r="L113" s="47" t="s">
        <v>23</v>
      </c>
    </row>
    <row r="114" spans="2:12" ht="225" x14ac:dyDescent="0.25">
      <c r="B114" s="39" t="s">
        <v>2</v>
      </c>
      <c r="C114" s="39" t="s">
        <v>177</v>
      </c>
      <c r="D114" s="59" t="s">
        <v>186</v>
      </c>
      <c r="G114" s="47" t="s">
        <v>154</v>
      </c>
      <c r="H114" s="38" t="s">
        <v>240</v>
      </c>
      <c r="K114" s="47" t="s">
        <v>22</v>
      </c>
      <c r="L114" s="47" t="s">
        <v>23</v>
      </c>
    </row>
    <row r="115" spans="2:12" ht="225" x14ac:dyDescent="0.25">
      <c r="B115" s="39" t="s">
        <v>2</v>
      </c>
      <c r="C115" s="39" t="s">
        <v>177</v>
      </c>
      <c r="D115" s="59" t="s">
        <v>189</v>
      </c>
      <c r="G115" s="47" t="s">
        <v>154</v>
      </c>
      <c r="H115" s="38" t="s">
        <v>230</v>
      </c>
      <c r="K115" s="47" t="s">
        <v>22</v>
      </c>
      <c r="L115" s="47" t="s">
        <v>23</v>
      </c>
    </row>
    <row r="116" spans="2:12" ht="225" x14ac:dyDescent="0.25">
      <c r="B116" s="39" t="s">
        <v>2</v>
      </c>
      <c r="C116" s="39" t="s">
        <v>177</v>
      </c>
      <c r="D116" s="59" t="s">
        <v>195</v>
      </c>
      <c r="G116" s="47" t="s">
        <v>154</v>
      </c>
      <c r="H116" s="38" t="s">
        <v>237</v>
      </c>
      <c r="K116" s="47" t="s">
        <v>22</v>
      </c>
      <c r="L116" s="47" t="s">
        <v>23</v>
      </c>
    </row>
    <row r="117" spans="2:12" ht="225" x14ac:dyDescent="0.25">
      <c r="B117" s="39" t="s">
        <v>2</v>
      </c>
      <c r="C117" s="39" t="s">
        <v>152</v>
      </c>
      <c r="D117" s="58" t="s">
        <v>153</v>
      </c>
      <c r="G117" s="47" t="s">
        <v>154</v>
      </c>
      <c r="H117" s="47" t="s">
        <v>223</v>
      </c>
      <c r="K117" s="47" t="s">
        <v>22</v>
      </c>
      <c r="L117" s="47" t="s">
        <v>23</v>
      </c>
    </row>
    <row r="118" spans="2:12" ht="395.25" x14ac:dyDescent="0.25">
      <c r="B118" s="39" t="s">
        <v>3</v>
      </c>
      <c r="C118" s="64" t="s">
        <v>12</v>
      </c>
      <c r="G118" s="62" t="s">
        <v>718</v>
      </c>
      <c r="H118" s="62" t="s">
        <v>719</v>
      </c>
      <c r="K118" s="63" t="s">
        <v>13</v>
      </c>
      <c r="L118" s="63" t="s">
        <v>14</v>
      </c>
    </row>
    <row r="119" spans="2:12" ht="344.25" x14ac:dyDescent="0.25">
      <c r="B119" s="39" t="s">
        <v>3</v>
      </c>
      <c r="C119" s="5" t="s">
        <v>15</v>
      </c>
      <c r="G119" s="62" t="s">
        <v>18</v>
      </c>
      <c r="H119" s="62" t="s">
        <v>19</v>
      </c>
      <c r="K119" s="62"/>
      <c r="L119" s="62"/>
    </row>
    <row r="120" spans="2:12" ht="344.25" x14ac:dyDescent="0.25">
      <c r="B120" s="39" t="s">
        <v>3</v>
      </c>
      <c r="C120" s="64" t="s">
        <v>16</v>
      </c>
      <c r="G120" s="62" t="s">
        <v>18</v>
      </c>
      <c r="H120" s="62" t="s">
        <v>19</v>
      </c>
      <c r="K120" s="62"/>
      <c r="L120" s="62"/>
    </row>
    <row r="121" spans="2:12" ht="285" x14ac:dyDescent="0.25">
      <c r="B121" s="39" t="s">
        <v>5</v>
      </c>
      <c r="C121" s="60" t="s">
        <v>289</v>
      </c>
      <c r="D121" s="58" t="s">
        <v>343</v>
      </c>
      <c r="G121" s="60" t="s">
        <v>311</v>
      </c>
      <c r="H121" s="60" t="s">
        <v>312</v>
      </c>
      <c r="J121" s="60" t="s">
        <v>313</v>
      </c>
      <c r="K121" s="60"/>
      <c r="L121" s="60"/>
    </row>
    <row r="122" spans="2:12" ht="285" x14ac:dyDescent="0.25">
      <c r="B122" s="39" t="s">
        <v>5</v>
      </c>
      <c r="C122" s="60" t="s">
        <v>290</v>
      </c>
      <c r="D122" s="58" t="s">
        <v>344</v>
      </c>
      <c r="G122" s="60" t="s">
        <v>311</v>
      </c>
      <c r="H122" s="60" t="s">
        <v>312</v>
      </c>
      <c r="J122" s="60" t="s">
        <v>313</v>
      </c>
      <c r="K122" s="60"/>
      <c r="L122" s="60"/>
    </row>
    <row r="123" spans="2:12" ht="225" x14ac:dyDescent="0.25">
      <c r="B123" s="39" t="s">
        <v>2</v>
      </c>
      <c r="C123" s="39" t="s">
        <v>169</v>
      </c>
      <c r="D123" s="59" t="s">
        <v>171</v>
      </c>
      <c r="G123" s="47" t="s">
        <v>154</v>
      </c>
      <c r="H123" s="38" t="s">
        <v>234</v>
      </c>
      <c r="K123" s="47" t="s">
        <v>22</v>
      </c>
      <c r="L123" s="47" t="s">
        <v>23</v>
      </c>
    </row>
    <row r="124" spans="2:12" ht="225" x14ac:dyDescent="0.25">
      <c r="B124" s="39" t="s">
        <v>2</v>
      </c>
      <c r="C124" s="39" t="s">
        <v>169</v>
      </c>
      <c r="D124" s="59" t="s">
        <v>170</v>
      </c>
      <c r="F124" s="104"/>
      <c r="G124" s="47" t="s">
        <v>154</v>
      </c>
      <c r="H124" s="38" t="s">
        <v>233</v>
      </c>
      <c r="K124" s="47" t="s">
        <v>22</v>
      </c>
      <c r="L124" s="47" t="s">
        <v>23</v>
      </c>
    </row>
    <row r="125" spans="2:12" ht="90" x14ac:dyDescent="0.25">
      <c r="B125" s="39" t="s">
        <v>5</v>
      </c>
      <c r="C125" s="61" t="s">
        <v>300</v>
      </c>
      <c r="D125" s="58" t="s">
        <v>349</v>
      </c>
      <c r="F125" s="106" t="s">
        <v>831</v>
      </c>
      <c r="G125" s="60" t="s">
        <v>304</v>
      </c>
      <c r="H125" s="60" t="s">
        <v>305</v>
      </c>
      <c r="J125" s="60" t="s">
        <v>350</v>
      </c>
      <c r="K125" s="60"/>
      <c r="L125" s="60"/>
    </row>
    <row r="126" spans="2:12" ht="225" x14ac:dyDescent="0.25">
      <c r="B126" s="39" t="s">
        <v>2</v>
      </c>
      <c r="C126" s="39" t="s">
        <v>163</v>
      </c>
      <c r="D126" s="59" t="s">
        <v>165</v>
      </c>
      <c r="G126" s="47" t="s">
        <v>154</v>
      </c>
      <c r="H126" s="47" t="s">
        <v>166</v>
      </c>
      <c r="K126" s="47" t="s">
        <v>22</v>
      </c>
      <c r="L126" s="47" t="s">
        <v>23</v>
      </c>
    </row>
    <row r="127" spans="2:12" ht="225" x14ac:dyDescent="0.25">
      <c r="B127" s="39" t="s">
        <v>2</v>
      </c>
      <c r="C127" s="39" t="s">
        <v>179</v>
      </c>
      <c r="D127" s="39" t="s">
        <v>212</v>
      </c>
      <c r="G127" s="47" t="s">
        <v>154</v>
      </c>
      <c r="H127" s="38" t="s">
        <v>245</v>
      </c>
      <c r="K127" s="47" t="s">
        <v>22</v>
      </c>
      <c r="L127" s="47" t="s">
        <v>23</v>
      </c>
    </row>
    <row r="128" spans="2:12" ht="225" x14ac:dyDescent="0.25">
      <c r="B128" s="39" t="s">
        <v>2</v>
      </c>
      <c r="C128" s="39" t="s">
        <v>179</v>
      </c>
      <c r="D128" s="39" t="s">
        <v>211</v>
      </c>
      <c r="F128" s="106"/>
      <c r="G128" s="47" t="s">
        <v>154</v>
      </c>
      <c r="H128" s="38" t="s">
        <v>246</v>
      </c>
      <c r="K128" s="47" t="s">
        <v>22</v>
      </c>
      <c r="L128" s="47" t="s">
        <v>23</v>
      </c>
    </row>
    <row r="129" spans="2:12" ht="225" x14ac:dyDescent="0.25">
      <c r="B129" s="39" t="s">
        <v>4</v>
      </c>
      <c r="C129" s="38" t="s">
        <v>280</v>
      </c>
      <c r="D129" s="38" t="s">
        <v>363</v>
      </c>
      <c r="F129" s="106" t="s">
        <v>831</v>
      </c>
      <c r="G129" s="38" t="s">
        <v>744</v>
      </c>
      <c r="H129" s="38" t="s">
        <v>745</v>
      </c>
      <c r="I129" s="38" t="s">
        <v>271</v>
      </c>
      <c r="J129" s="38"/>
      <c r="K129" s="38" t="s">
        <v>22</v>
      </c>
      <c r="L129" s="47" t="s">
        <v>23</v>
      </c>
    </row>
    <row r="130" spans="2:12" ht="345" x14ac:dyDescent="0.25">
      <c r="B130" s="39" t="s">
        <v>4</v>
      </c>
      <c r="C130" s="38" t="s">
        <v>281</v>
      </c>
      <c r="D130" s="38" t="s">
        <v>364</v>
      </c>
      <c r="F130" s="106" t="s">
        <v>831</v>
      </c>
      <c r="G130" s="38" t="s">
        <v>744</v>
      </c>
      <c r="H130" s="38" t="s">
        <v>745</v>
      </c>
      <c r="I130" s="38"/>
      <c r="J130" s="38" t="s">
        <v>272</v>
      </c>
      <c r="K130" s="38" t="s">
        <v>22</v>
      </c>
      <c r="L130" s="47" t="s">
        <v>23</v>
      </c>
    </row>
    <row r="131" spans="2:12" ht="345" x14ac:dyDescent="0.25">
      <c r="B131" s="39" t="s">
        <v>4</v>
      </c>
      <c r="C131" s="38" t="s">
        <v>281</v>
      </c>
      <c r="D131" s="38" t="s">
        <v>279</v>
      </c>
      <c r="F131" s="102" t="s">
        <v>831</v>
      </c>
      <c r="G131" s="38" t="s">
        <v>744</v>
      </c>
      <c r="H131" s="38" t="s">
        <v>745</v>
      </c>
      <c r="I131" s="38"/>
      <c r="J131" s="38" t="s">
        <v>272</v>
      </c>
      <c r="K131" s="38" t="s">
        <v>22</v>
      </c>
      <c r="L131" s="47" t="s">
        <v>23</v>
      </c>
    </row>
    <row r="132" spans="2:12" ht="225" x14ac:dyDescent="0.25">
      <c r="B132" s="39" t="s">
        <v>4</v>
      </c>
      <c r="C132" s="38" t="s">
        <v>280</v>
      </c>
      <c r="D132" s="38" t="s">
        <v>278</v>
      </c>
      <c r="F132" s="102" t="s">
        <v>831</v>
      </c>
      <c r="G132" s="38" t="s">
        <v>744</v>
      </c>
      <c r="H132" s="38" t="s">
        <v>745</v>
      </c>
      <c r="I132" s="38" t="s">
        <v>270</v>
      </c>
      <c r="J132" s="38"/>
      <c r="K132" s="38" t="s">
        <v>22</v>
      </c>
      <c r="L132" s="47" t="s">
        <v>23</v>
      </c>
    </row>
    <row r="133" spans="2:12" ht="60" x14ac:dyDescent="0.25">
      <c r="B133" s="39" t="s">
        <v>5</v>
      </c>
      <c r="C133" s="60" t="s">
        <v>321</v>
      </c>
      <c r="D133" s="58" t="s">
        <v>328</v>
      </c>
      <c r="G133" s="60" t="s">
        <v>322</v>
      </c>
      <c r="H133" s="60"/>
      <c r="J133" s="60" t="s">
        <v>323</v>
      </c>
      <c r="K133" s="60"/>
      <c r="L133" s="60"/>
    </row>
    <row r="134" spans="2:12" ht="60" x14ac:dyDescent="0.25">
      <c r="B134" s="39" t="s">
        <v>5</v>
      </c>
      <c r="C134" s="60" t="s">
        <v>321</v>
      </c>
      <c r="D134" s="58" t="s">
        <v>324</v>
      </c>
      <c r="G134" s="60" t="s">
        <v>322</v>
      </c>
      <c r="H134" s="60"/>
      <c r="J134" s="60" t="s">
        <v>323</v>
      </c>
      <c r="K134" s="60"/>
      <c r="L134" s="60"/>
    </row>
    <row r="135" spans="2:12" ht="225" x14ac:dyDescent="0.25">
      <c r="B135" s="39" t="s">
        <v>1</v>
      </c>
      <c r="C135" s="5" t="s">
        <v>1</v>
      </c>
      <c r="D135" s="5" t="s">
        <v>104</v>
      </c>
      <c r="F135" s="5" t="s">
        <v>105</v>
      </c>
      <c r="H135" s="5"/>
      <c r="I135" s="5"/>
      <c r="J135" s="5" t="s">
        <v>105</v>
      </c>
      <c r="K135" s="5" t="s">
        <v>22</v>
      </c>
      <c r="L135" s="60" t="s">
        <v>23</v>
      </c>
    </row>
    <row r="136" spans="2:12" ht="225" x14ac:dyDescent="0.25">
      <c r="B136" s="39" t="s">
        <v>4</v>
      </c>
      <c r="C136" s="65" t="s">
        <v>268</v>
      </c>
      <c r="D136" s="38" t="s">
        <v>362</v>
      </c>
      <c r="F136" s="5" t="s">
        <v>107</v>
      </c>
      <c r="G136" s="38" t="s">
        <v>744</v>
      </c>
      <c r="H136" s="38" t="s">
        <v>745</v>
      </c>
      <c r="I136" s="38"/>
      <c r="J136" s="38" t="s">
        <v>269</v>
      </c>
      <c r="K136" s="38" t="s">
        <v>22</v>
      </c>
      <c r="L136" s="47" t="s">
        <v>23</v>
      </c>
    </row>
    <row r="137" spans="2:12" ht="240" x14ac:dyDescent="0.25">
      <c r="B137" s="39" t="s">
        <v>4</v>
      </c>
      <c r="C137" s="65" t="s">
        <v>268</v>
      </c>
      <c r="D137" s="65" t="s">
        <v>268</v>
      </c>
      <c r="F137" s="38" t="s">
        <v>285</v>
      </c>
      <c r="G137" s="38" t="s">
        <v>744</v>
      </c>
      <c r="H137" s="38" t="s">
        <v>745</v>
      </c>
      <c r="I137" s="38"/>
      <c r="J137" s="38"/>
      <c r="K137" s="38" t="s">
        <v>22</v>
      </c>
      <c r="L137" s="47" t="s">
        <v>255</v>
      </c>
    </row>
    <row r="138" spans="2:12" ht="225" x14ac:dyDescent="0.25">
      <c r="B138" s="39" t="s">
        <v>4</v>
      </c>
      <c r="C138" s="65" t="s">
        <v>769</v>
      </c>
      <c r="D138" s="65" t="s">
        <v>771</v>
      </c>
      <c r="F138" s="38" t="s">
        <v>746</v>
      </c>
      <c r="G138" s="38" t="s">
        <v>744</v>
      </c>
      <c r="H138" s="38" t="s">
        <v>780</v>
      </c>
      <c r="I138" s="38"/>
      <c r="J138" s="38" t="s">
        <v>277</v>
      </c>
      <c r="K138" s="38" t="s">
        <v>22</v>
      </c>
      <c r="L138" s="47" t="s">
        <v>23</v>
      </c>
    </row>
    <row r="139" spans="2:12" ht="225" x14ac:dyDescent="0.25">
      <c r="B139" s="39" t="s">
        <v>4</v>
      </c>
      <c r="C139" s="38" t="s">
        <v>747</v>
      </c>
      <c r="D139" s="38" t="s">
        <v>748</v>
      </c>
      <c r="F139" s="38" t="s">
        <v>253</v>
      </c>
      <c r="G139" s="38" t="s">
        <v>744</v>
      </c>
      <c r="H139" s="38"/>
      <c r="I139" s="38"/>
      <c r="J139" s="38" t="s">
        <v>256</v>
      </c>
      <c r="K139" s="38" t="s">
        <v>22</v>
      </c>
      <c r="L139" s="47" t="s">
        <v>23</v>
      </c>
    </row>
    <row r="140" spans="2:12" ht="60" x14ac:dyDescent="0.25">
      <c r="B140" s="39" t="s">
        <v>5</v>
      </c>
      <c r="C140" s="60" t="s">
        <v>321</v>
      </c>
      <c r="D140" s="58" t="s">
        <v>325</v>
      </c>
      <c r="G140" s="60" t="s">
        <v>322</v>
      </c>
      <c r="H140" s="60"/>
      <c r="J140" s="60" t="s">
        <v>323</v>
      </c>
      <c r="K140" s="60"/>
      <c r="L140" s="60"/>
    </row>
    <row r="141" spans="2:12" ht="225" x14ac:dyDescent="0.25">
      <c r="B141" s="39" t="s">
        <v>4</v>
      </c>
      <c r="C141" s="65" t="s">
        <v>755</v>
      </c>
      <c r="D141" s="38" t="s">
        <v>267</v>
      </c>
      <c r="F141" s="38" t="s">
        <v>253</v>
      </c>
      <c r="G141" s="38" t="s">
        <v>744</v>
      </c>
      <c r="H141" s="38" t="s">
        <v>745</v>
      </c>
      <c r="I141" s="38"/>
      <c r="J141" s="38" t="s">
        <v>256</v>
      </c>
      <c r="K141" s="38" t="s">
        <v>22</v>
      </c>
      <c r="L141" s="47" t="s">
        <v>756</v>
      </c>
    </row>
    <row r="142" spans="2:12" ht="225" x14ac:dyDescent="0.25">
      <c r="B142" s="39" t="s">
        <v>4</v>
      </c>
      <c r="C142" s="65" t="s">
        <v>777</v>
      </c>
      <c r="D142" s="38" t="s">
        <v>771</v>
      </c>
      <c r="F142" s="38" t="s">
        <v>778</v>
      </c>
      <c r="G142" s="38" t="s">
        <v>744</v>
      </c>
      <c r="H142" s="38" t="s">
        <v>745</v>
      </c>
      <c r="I142" s="38" t="s">
        <v>779</v>
      </c>
      <c r="J142" s="38" t="s">
        <v>761</v>
      </c>
      <c r="K142" s="38"/>
      <c r="L142" s="47" t="s">
        <v>756</v>
      </c>
    </row>
    <row r="143" spans="2:12" ht="225" x14ac:dyDescent="0.25">
      <c r="B143" s="39" t="s">
        <v>4</v>
      </c>
      <c r="C143" s="65" t="s">
        <v>260</v>
      </c>
      <c r="D143" s="38" t="s">
        <v>773</v>
      </c>
      <c r="F143" s="66" t="s">
        <v>261</v>
      </c>
      <c r="G143" s="66"/>
      <c r="H143" s="66"/>
      <c r="I143" s="66" t="s">
        <v>262</v>
      </c>
      <c r="J143" s="66"/>
      <c r="K143" s="38" t="s">
        <v>22</v>
      </c>
      <c r="L143" s="47" t="s">
        <v>23</v>
      </c>
    </row>
    <row r="144" spans="2:12" ht="225" x14ac:dyDescent="0.25">
      <c r="B144" s="39" t="s">
        <v>4</v>
      </c>
      <c r="C144" s="47" t="s">
        <v>759</v>
      </c>
      <c r="D144" s="38" t="s">
        <v>770</v>
      </c>
      <c r="F144" s="38" t="s">
        <v>746</v>
      </c>
      <c r="G144" s="38" t="s">
        <v>783</v>
      </c>
      <c r="H144" s="38" t="s">
        <v>745</v>
      </c>
      <c r="I144" s="38" t="s">
        <v>772</v>
      </c>
      <c r="J144" s="38" t="s">
        <v>277</v>
      </c>
      <c r="K144" s="38" t="s">
        <v>22</v>
      </c>
      <c r="L144" s="47" t="s">
        <v>23</v>
      </c>
    </row>
    <row r="145" spans="2:12" ht="225" x14ac:dyDescent="0.25">
      <c r="B145" s="39" t="s">
        <v>1</v>
      </c>
      <c r="C145" s="5" t="s">
        <v>1</v>
      </c>
      <c r="D145" s="5" t="s">
        <v>106</v>
      </c>
      <c r="F145" s="5" t="s">
        <v>107</v>
      </c>
      <c r="H145" s="5"/>
      <c r="I145" s="5"/>
      <c r="J145" s="5" t="s">
        <v>107</v>
      </c>
      <c r="K145" s="5" t="s">
        <v>22</v>
      </c>
      <c r="L145" s="60" t="s">
        <v>23</v>
      </c>
    </row>
    <row r="146" spans="2:12" ht="30" x14ac:dyDescent="0.25">
      <c r="B146" s="39" t="s">
        <v>5</v>
      </c>
      <c r="C146" s="60" t="s">
        <v>306</v>
      </c>
      <c r="D146" s="58" t="s">
        <v>331</v>
      </c>
      <c r="G146" s="60" t="s">
        <v>308</v>
      </c>
      <c r="H146" s="60"/>
      <c r="J146" s="60" t="s">
        <v>307</v>
      </c>
      <c r="K146" s="60"/>
      <c r="L146" s="60"/>
    </row>
    <row r="147" spans="2:12" ht="30" x14ac:dyDescent="0.25">
      <c r="B147" s="39" t="s">
        <v>5</v>
      </c>
      <c r="C147" s="60" t="s">
        <v>306</v>
      </c>
      <c r="D147" s="58" t="s">
        <v>333</v>
      </c>
      <c r="G147" s="60" t="s">
        <v>301</v>
      </c>
      <c r="H147" s="60"/>
      <c r="J147" s="60" t="s">
        <v>307</v>
      </c>
      <c r="K147" s="60"/>
      <c r="L147" s="60"/>
    </row>
    <row r="148" spans="2:12" ht="90" x14ac:dyDescent="0.25">
      <c r="B148" s="39" t="s">
        <v>5</v>
      </c>
      <c r="C148" s="61" t="s">
        <v>300</v>
      </c>
      <c r="D148" s="58" t="s">
        <v>351</v>
      </c>
      <c r="G148" s="60" t="s">
        <v>301</v>
      </c>
      <c r="H148" s="60"/>
      <c r="J148" s="60" t="s">
        <v>350</v>
      </c>
      <c r="K148" s="60"/>
      <c r="L148" s="60"/>
    </row>
    <row r="149" spans="2:12" ht="60" x14ac:dyDescent="0.25">
      <c r="B149" s="39" t="s">
        <v>5</v>
      </c>
      <c r="C149" s="60" t="s">
        <v>321</v>
      </c>
      <c r="D149" s="58" t="s">
        <v>326</v>
      </c>
      <c r="G149" s="60" t="s">
        <v>322</v>
      </c>
      <c r="H149" s="60"/>
      <c r="J149" s="60" t="s">
        <v>323</v>
      </c>
      <c r="K149" s="60"/>
      <c r="L149" s="60"/>
    </row>
    <row r="150" spans="2:12" ht="60" x14ac:dyDescent="0.25">
      <c r="B150" s="39" t="s">
        <v>5</v>
      </c>
      <c r="C150" s="60" t="s">
        <v>321</v>
      </c>
      <c r="D150" s="58" t="s">
        <v>327</v>
      </c>
      <c r="G150" s="60" t="s">
        <v>322</v>
      </c>
      <c r="H150" s="60"/>
      <c r="J150" s="60" t="s">
        <v>323</v>
      </c>
      <c r="K150" s="60"/>
      <c r="L150" s="60"/>
    </row>
    <row r="151" spans="2:12" ht="90" x14ac:dyDescent="0.25">
      <c r="B151" s="39" t="s">
        <v>5</v>
      </c>
      <c r="C151" s="60" t="s">
        <v>289</v>
      </c>
      <c r="D151" s="58" t="s">
        <v>335</v>
      </c>
      <c r="G151" s="60" t="s">
        <v>314</v>
      </c>
      <c r="H151" s="60"/>
      <c r="J151" s="60" t="s">
        <v>315</v>
      </c>
      <c r="K151" s="60"/>
      <c r="L151" s="60"/>
    </row>
    <row r="152" spans="2:12" ht="90" x14ac:dyDescent="0.25">
      <c r="B152" s="39" t="s">
        <v>5</v>
      </c>
      <c r="C152" s="60" t="s">
        <v>299</v>
      </c>
      <c r="D152" s="58" t="s">
        <v>347</v>
      </c>
      <c r="G152" s="60" t="s">
        <v>314</v>
      </c>
      <c r="H152" s="60"/>
      <c r="J152" s="60" t="s">
        <v>315</v>
      </c>
      <c r="K152" s="60"/>
      <c r="L152" s="60"/>
    </row>
    <row r="153" spans="2:12" ht="90" x14ac:dyDescent="0.25">
      <c r="B153" s="39" t="s">
        <v>5</v>
      </c>
      <c r="C153" s="60" t="s">
        <v>290</v>
      </c>
      <c r="D153" s="58" t="s">
        <v>346</v>
      </c>
      <c r="G153" s="60" t="s">
        <v>314</v>
      </c>
      <c r="H153" s="60"/>
      <c r="J153" s="60" t="s">
        <v>315</v>
      </c>
      <c r="K153" s="60"/>
      <c r="L153" s="60"/>
    </row>
    <row r="154" spans="2:12" ht="225" x14ac:dyDescent="0.25">
      <c r="B154" s="39" t="s">
        <v>4</v>
      </c>
      <c r="C154" s="38" t="s">
        <v>274</v>
      </c>
      <c r="D154" s="38" t="s">
        <v>274</v>
      </c>
      <c r="F154" s="38" t="s">
        <v>775</v>
      </c>
      <c r="G154" s="38" t="s">
        <v>744</v>
      </c>
      <c r="H154" s="38" t="s">
        <v>745</v>
      </c>
      <c r="I154" s="38"/>
      <c r="J154" s="38" t="s">
        <v>768</v>
      </c>
      <c r="K154" s="38" t="s">
        <v>22</v>
      </c>
      <c r="L154" s="47" t="s">
        <v>23</v>
      </c>
    </row>
    <row r="155" spans="2:12" ht="225" x14ac:dyDescent="0.25">
      <c r="B155" s="39" t="s">
        <v>4</v>
      </c>
      <c r="C155" s="65" t="s">
        <v>273</v>
      </c>
      <c r="D155" s="65" t="s">
        <v>273</v>
      </c>
      <c r="F155" s="38" t="s">
        <v>766</v>
      </c>
      <c r="G155" s="38" t="s">
        <v>763</v>
      </c>
      <c r="H155" s="38" t="s">
        <v>776</v>
      </c>
      <c r="I155" s="38"/>
      <c r="J155" s="38" t="s">
        <v>768</v>
      </c>
      <c r="K155" s="38" t="s">
        <v>22</v>
      </c>
      <c r="L155" s="47" t="s">
        <v>23</v>
      </c>
    </row>
    <row r="156" spans="2:12" x14ac:dyDescent="0.25">
      <c r="B156" s="39" t="s">
        <v>5</v>
      </c>
      <c r="C156" s="60" t="s">
        <v>289</v>
      </c>
      <c r="D156" s="58" t="s">
        <v>337</v>
      </c>
      <c r="F156" s="39" t="s">
        <v>764</v>
      </c>
      <c r="G156" s="60"/>
      <c r="H156" s="60"/>
      <c r="J156" s="60" t="s">
        <v>767</v>
      </c>
      <c r="K156" s="60"/>
      <c r="L156" s="60"/>
    </row>
    <row r="157" spans="2:12" ht="105" x14ac:dyDescent="0.25">
      <c r="B157" s="39" t="s">
        <v>5</v>
      </c>
      <c r="C157" s="60" t="s">
        <v>299</v>
      </c>
      <c r="D157" s="58" t="s">
        <v>339</v>
      </c>
      <c r="F157" s="39" t="s">
        <v>765</v>
      </c>
      <c r="G157" s="60"/>
      <c r="H157" s="60"/>
      <c r="J157" s="60" t="s">
        <v>316</v>
      </c>
      <c r="K157" s="60"/>
      <c r="L157" s="60"/>
    </row>
    <row r="158" spans="2:12" ht="150" x14ac:dyDescent="0.25">
      <c r="B158" s="39" t="s">
        <v>5</v>
      </c>
      <c r="C158" s="60" t="s">
        <v>290</v>
      </c>
      <c r="D158" s="58" t="s">
        <v>338</v>
      </c>
      <c r="G158" s="60" t="s">
        <v>291</v>
      </c>
      <c r="H158" s="60"/>
      <c r="J158" s="60" t="s">
        <v>292</v>
      </c>
      <c r="K158" s="60"/>
      <c r="L158" s="60"/>
    </row>
    <row r="159" spans="2:12" ht="225" x14ac:dyDescent="0.25">
      <c r="B159" s="39" t="s">
        <v>4</v>
      </c>
      <c r="C159" s="38" t="s">
        <v>282</v>
      </c>
      <c r="D159" s="38" t="s">
        <v>288</v>
      </c>
      <c r="F159" s="38" t="s">
        <v>760</v>
      </c>
      <c r="G159" s="38" t="s">
        <v>744</v>
      </c>
      <c r="H159" s="38" t="s">
        <v>745</v>
      </c>
      <c r="I159" s="38"/>
      <c r="J159" s="38" t="s">
        <v>761</v>
      </c>
      <c r="K159" s="38" t="s">
        <v>22</v>
      </c>
      <c r="L159" s="47" t="s">
        <v>23</v>
      </c>
    </row>
    <row r="160" spans="2:12" ht="225" x14ac:dyDescent="0.25">
      <c r="B160" s="39" t="s">
        <v>4</v>
      </c>
      <c r="C160" s="38" t="s">
        <v>283</v>
      </c>
      <c r="D160" s="38" t="s">
        <v>287</v>
      </c>
      <c r="F160" s="38" t="s">
        <v>784</v>
      </c>
      <c r="G160" s="38" t="s">
        <v>763</v>
      </c>
      <c r="H160" s="38" t="s">
        <v>762</v>
      </c>
      <c r="I160" s="38"/>
      <c r="J160" s="38"/>
      <c r="K160" s="38" t="s">
        <v>22</v>
      </c>
      <c r="L160" s="47" t="s">
        <v>255</v>
      </c>
    </row>
    <row r="161" spans="2:12" ht="409.5" x14ac:dyDescent="0.25">
      <c r="B161" s="39" t="s">
        <v>4</v>
      </c>
      <c r="C161" s="65" t="s">
        <v>275</v>
      </c>
      <c r="D161" s="65" t="s">
        <v>275</v>
      </c>
      <c r="F161" s="67" t="s">
        <v>785</v>
      </c>
      <c r="G161" s="65" t="s">
        <v>744</v>
      </c>
      <c r="H161" s="38" t="s">
        <v>745</v>
      </c>
      <c r="I161" s="67"/>
      <c r="J161" s="67"/>
      <c r="K161" s="38" t="s">
        <v>22</v>
      </c>
      <c r="L161" s="47" t="s">
        <v>255</v>
      </c>
    </row>
    <row r="162" spans="2:12" ht="409.5" x14ac:dyDescent="0.25">
      <c r="B162" s="39" t="s">
        <v>4</v>
      </c>
      <c r="C162" s="65" t="s">
        <v>276</v>
      </c>
      <c r="D162" s="65" t="s">
        <v>276</v>
      </c>
      <c r="F162" s="67" t="s">
        <v>782</v>
      </c>
      <c r="G162" s="65" t="s">
        <v>744</v>
      </c>
      <c r="H162" s="38" t="s">
        <v>745</v>
      </c>
      <c r="I162" s="67"/>
      <c r="J162" s="67"/>
      <c r="K162" s="38" t="s">
        <v>22</v>
      </c>
      <c r="L162" s="47" t="s">
        <v>255</v>
      </c>
    </row>
    <row r="163" spans="2:12" ht="60" x14ac:dyDescent="0.25">
      <c r="B163" s="39" t="s">
        <v>5</v>
      </c>
      <c r="C163" s="60" t="s">
        <v>321</v>
      </c>
      <c r="D163" s="58" t="s">
        <v>329</v>
      </c>
      <c r="G163" s="60" t="s">
        <v>322</v>
      </c>
      <c r="H163" s="60"/>
      <c r="J163" s="60" t="s">
        <v>323</v>
      </c>
      <c r="K163" s="60"/>
      <c r="L163" s="60"/>
    </row>
    <row r="164" spans="2:12" ht="225" x14ac:dyDescent="0.25">
      <c r="B164" s="39" t="s">
        <v>4</v>
      </c>
      <c r="C164" s="65" t="s">
        <v>257</v>
      </c>
      <c r="D164" s="65" t="s">
        <v>257</v>
      </c>
      <c r="F164" s="66" t="s">
        <v>258</v>
      </c>
      <c r="G164" s="39" t="s">
        <v>744</v>
      </c>
      <c r="H164" s="38" t="s">
        <v>745</v>
      </c>
      <c r="I164" s="66" t="s">
        <v>259</v>
      </c>
      <c r="J164" s="66"/>
      <c r="K164" s="38" t="s">
        <v>22</v>
      </c>
      <c r="L164" s="47" t="s">
        <v>255</v>
      </c>
    </row>
    <row r="165" spans="2:12" ht="255" x14ac:dyDescent="0.25">
      <c r="B165" s="39" t="s">
        <v>5</v>
      </c>
      <c r="C165" s="61" t="s">
        <v>299</v>
      </c>
      <c r="D165" s="58" t="s">
        <v>345</v>
      </c>
      <c r="G165" s="60" t="s">
        <v>319</v>
      </c>
      <c r="H165" s="60"/>
      <c r="J165" s="60" t="s">
        <v>320</v>
      </c>
      <c r="K165" s="60"/>
      <c r="L165" s="60"/>
    </row>
    <row r="166" spans="2:12" ht="225" x14ac:dyDescent="0.25">
      <c r="B166" s="39" t="s">
        <v>4</v>
      </c>
      <c r="C166" s="64" t="s">
        <v>263</v>
      </c>
      <c r="D166" s="38" t="s">
        <v>264</v>
      </c>
      <c r="F166" s="38" t="s">
        <v>781</v>
      </c>
      <c r="G166" s="38"/>
      <c r="H166" s="38"/>
      <c r="I166" s="38"/>
      <c r="J166" s="38"/>
      <c r="K166" s="38" t="s">
        <v>22</v>
      </c>
      <c r="L166" s="47" t="s">
        <v>23</v>
      </c>
    </row>
    <row r="167" spans="2:12" ht="225" x14ac:dyDescent="0.25">
      <c r="B167" s="39" t="s">
        <v>4</v>
      </c>
      <c r="C167" s="64" t="s">
        <v>757</v>
      </c>
      <c r="D167" s="38" t="s">
        <v>758</v>
      </c>
      <c r="F167" s="38" t="s">
        <v>746</v>
      </c>
      <c r="G167" s="38" t="s">
        <v>744</v>
      </c>
      <c r="H167" s="38" t="s">
        <v>745</v>
      </c>
      <c r="I167" s="38"/>
      <c r="J167" s="38" t="s">
        <v>277</v>
      </c>
      <c r="K167" s="38" t="s">
        <v>22</v>
      </c>
      <c r="L167" s="47" t="s">
        <v>23</v>
      </c>
    </row>
    <row r="168" spans="2:12" ht="225" x14ac:dyDescent="0.25">
      <c r="B168" s="39" t="s">
        <v>4</v>
      </c>
      <c r="C168" s="38" t="s">
        <v>252</v>
      </c>
      <c r="D168" s="38" t="s">
        <v>286</v>
      </c>
      <c r="F168" s="38" t="s">
        <v>746</v>
      </c>
      <c r="G168" s="38" t="s">
        <v>744</v>
      </c>
      <c r="H168" s="38" t="s">
        <v>745</v>
      </c>
      <c r="I168" s="38" t="s">
        <v>774</v>
      </c>
      <c r="J168" s="38" t="s">
        <v>254</v>
      </c>
      <c r="K168" s="38" t="s">
        <v>22</v>
      </c>
      <c r="L168" s="47" t="s">
        <v>23</v>
      </c>
    </row>
    <row r="169" spans="2:12" ht="80.45" customHeight="1" x14ac:dyDescent="0.25">
      <c r="B169" s="39" t="s">
        <v>0</v>
      </c>
      <c r="C169" s="38" t="s">
        <v>355</v>
      </c>
      <c r="E169" s="38" t="s">
        <v>136</v>
      </c>
      <c r="F169" s="38"/>
      <c r="G169" s="38" t="s">
        <v>134</v>
      </c>
      <c r="H169" s="38"/>
      <c r="J169" s="38" t="s">
        <v>132</v>
      </c>
      <c r="K169" s="38" t="s">
        <v>22</v>
      </c>
      <c r="L169" s="47" t="s">
        <v>23</v>
      </c>
    </row>
    <row r="170" spans="2:12" ht="142.9" customHeight="1" x14ac:dyDescent="0.25">
      <c r="B170" s="39" t="s">
        <v>0</v>
      </c>
      <c r="C170" s="39" t="s">
        <v>206</v>
      </c>
      <c r="E170" s="38" t="s">
        <v>150</v>
      </c>
      <c r="F170" s="38"/>
      <c r="G170" s="38" t="s">
        <v>134</v>
      </c>
      <c r="H170" s="38"/>
      <c r="J170" s="38" t="s">
        <v>151</v>
      </c>
      <c r="K170" s="38" t="s">
        <v>22</v>
      </c>
      <c r="L170" s="47" t="s">
        <v>23</v>
      </c>
    </row>
    <row r="171" spans="2:12" ht="225" x14ac:dyDescent="0.25">
      <c r="B171" s="39" t="s">
        <v>830</v>
      </c>
      <c r="C171" s="39" t="s">
        <v>815</v>
      </c>
      <c r="D171" s="38" t="s">
        <v>815</v>
      </c>
      <c r="F171" s="38" t="s">
        <v>834</v>
      </c>
      <c r="G171" s="47" t="s">
        <v>154</v>
      </c>
      <c r="H171" s="38" t="s">
        <v>918</v>
      </c>
      <c r="K171" s="47" t="s">
        <v>22</v>
      </c>
      <c r="L171" s="47" t="s">
        <v>23</v>
      </c>
    </row>
    <row r="172" spans="2:12" ht="225" x14ac:dyDescent="0.25">
      <c r="B172" s="39" t="s">
        <v>830</v>
      </c>
      <c r="C172" s="39" t="s">
        <v>816</v>
      </c>
      <c r="D172" s="38" t="s">
        <v>822</v>
      </c>
      <c r="F172" s="104" t="s">
        <v>832</v>
      </c>
      <c r="G172" s="47" t="s">
        <v>154</v>
      </c>
      <c r="H172" s="38" t="s">
        <v>917</v>
      </c>
      <c r="K172" s="47" t="s">
        <v>22</v>
      </c>
      <c r="L172" s="47" t="s">
        <v>23</v>
      </c>
    </row>
    <row r="173" spans="2:12" ht="225" x14ac:dyDescent="0.25">
      <c r="B173" s="39" t="s">
        <v>830</v>
      </c>
      <c r="C173" s="39" t="s">
        <v>817</v>
      </c>
      <c r="D173" s="38" t="s">
        <v>823</v>
      </c>
      <c r="F173" s="104" t="s">
        <v>833</v>
      </c>
      <c r="G173" s="47" t="s">
        <v>154</v>
      </c>
      <c r="H173" s="38" t="s">
        <v>916</v>
      </c>
      <c r="K173" s="47" t="s">
        <v>22</v>
      </c>
      <c r="L173" s="47" t="s">
        <v>23</v>
      </c>
    </row>
    <row r="174" spans="2:12" ht="225" x14ac:dyDescent="0.25">
      <c r="B174" s="39" t="s">
        <v>830</v>
      </c>
      <c r="C174" s="39" t="s">
        <v>818</v>
      </c>
      <c r="D174" s="38" t="s">
        <v>824</v>
      </c>
      <c r="F174" s="104" t="s">
        <v>835</v>
      </c>
      <c r="G174" s="47" t="s">
        <v>154</v>
      </c>
      <c r="H174" s="38" t="s">
        <v>916</v>
      </c>
      <c r="K174" s="47" t="s">
        <v>22</v>
      </c>
      <c r="L174" s="47" t="s">
        <v>23</v>
      </c>
    </row>
    <row r="175" spans="2:12" ht="225" x14ac:dyDescent="0.25">
      <c r="B175" s="39" t="s">
        <v>830</v>
      </c>
      <c r="C175" s="39" t="s">
        <v>819</v>
      </c>
      <c r="D175" s="38" t="s">
        <v>825</v>
      </c>
      <c r="F175" s="104" t="s">
        <v>836</v>
      </c>
      <c r="G175" s="47" t="s">
        <v>154</v>
      </c>
      <c r="H175" s="38" t="s">
        <v>896</v>
      </c>
      <c r="K175" s="47" t="s">
        <v>22</v>
      </c>
      <c r="L175" s="47" t="s">
        <v>23</v>
      </c>
    </row>
    <row r="176" spans="2:12" ht="225" x14ac:dyDescent="0.25">
      <c r="B176" s="39" t="s">
        <v>830</v>
      </c>
      <c r="C176" s="39" t="s">
        <v>820</v>
      </c>
      <c r="D176" s="38" t="s">
        <v>826</v>
      </c>
      <c r="F176" s="104" t="s">
        <v>837</v>
      </c>
      <c r="G176" s="47" t="s">
        <v>154</v>
      </c>
      <c r="H176" s="38" t="s">
        <v>896</v>
      </c>
      <c r="K176" s="47" t="s">
        <v>22</v>
      </c>
      <c r="L176" s="47" t="s">
        <v>23</v>
      </c>
    </row>
    <row r="177" spans="2:12" ht="225" x14ac:dyDescent="0.25">
      <c r="B177" s="39" t="s">
        <v>830</v>
      </c>
      <c r="C177" s="39" t="s">
        <v>821</v>
      </c>
      <c r="D177" s="38" t="s">
        <v>827</v>
      </c>
      <c r="F177" s="104" t="s">
        <v>838</v>
      </c>
      <c r="G177" s="47" t="s">
        <v>154</v>
      </c>
      <c r="H177" s="38" t="s">
        <v>916</v>
      </c>
      <c r="K177" s="47" t="s">
        <v>22</v>
      </c>
      <c r="L177" s="47" t="s">
        <v>23</v>
      </c>
    </row>
    <row r="178" spans="2:12" ht="225" x14ac:dyDescent="0.25">
      <c r="B178" s="39" t="s">
        <v>830</v>
      </c>
      <c r="C178" s="39" t="s">
        <v>157</v>
      </c>
      <c r="D178" s="105" t="s">
        <v>828</v>
      </c>
      <c r="F178" s="103" t="s">
        <v>839</v>
      </c>
      <c r="G178" s="47" t="s">
        <v>154</v>
      </c>
      <c r="H178" s="38" t="s">
        <v>896</v>
      </c>
      <c r="K178" s="47" t="s">
        <v>22</v>
      </c>
      <c r="L178" s="47" t="s">
        <v>23</v>
      </c>
    </row>
    <row r="179" spans="2:12" ht="225" x14ac:dyDescent="0.25">
      <c r="B179" s="39" t="s">
        <v>830</v>
      </c>
      <c r="C179" s="39" t="s">
        <v>157</v>
      </c>
      <c r="D179" s="105" t="s">
        <v>829</v>
      </c>
      <c r="F179" s="38" t="s">
        <v>840</v>
      </c>
      <c r="G179" s="47" t="s">
        <v>154</v>
      </c>
      <c r="H179" s="38" t="s">
        <v>896</v>
      </c>
      <c r="K179" s="47" t="s">
        <v>22</v>
      </c>
      <c r="L179" s="47" t="s">
        <v>23</v>
      </c>
    </row>
    <row r="180" spans="2:12" ht="225" x14ac:dyDescent="0.25">
      <c r="B180" s="39" t="s">
        <v>849</v>
      </c>
      <c r="C180" s="39" t="s">
        <v>848</v>
      </c>
      <c r="D180" s="39" t="s">
        <v>848</v>
      </c>
      <c r="F180" s="38" t="s">
        <v>857</v>
      </c>
      <c r="G180" s="47" t="s">
        <v>154</v>
      </c>
      <c r="H180" s="38" t="s">
        <v>915</v>
      </c>
      <c r="K180" s="47" t="s">
        <v>22</v>
      </c>
      <c r="L180" s="47" t="s">
        <v>23</v>
      </c>
    </row>
    <row r="181" spans="2:12" ht="225" x14ac:dyDescent="0.25">
      <c r="B181" s="39" t="s">
        <v>849</v>
      </c>
      <c r="C181" s="39" t="s">
        <v>841</v>
      </c>
      <c r="D181" s="39" t="s">
        <v>841</v>
      </c>
      <c r="F181" s="38" t="s">
        <v>858</v>
      </c>
      <c r="G181" s="47" t="s">
        <v>154</v>
      </c>
      <c r="H181" s="38" t="s">
        <v>914</v>
      </c>
      <c r="K181" s="47" t="s">
        <v>22</v>
      </c>
      <c r="L181" s="47" t="s">
        <v>23</v>
      </c>
    </row>
    <row r="182" spans="2:12" ht="225" x14ac:dyDescent="0.25">
      <c r="B182" s="39" t="s">
        <v>849</v>
      </c>
      <c r="C182" s="39" t="s">
        <v>842</v>
      </c>
      <c r="D182" s="39" t="s">
        <v>842</v>
      </c>
      <c r="F182" s="38" t="s">
        <v>859</v>
      </c>
      <c r="G182" s="47" t="s">
        <v>154</v>
      </c>
      <c r="H182" s="38" t="s">
        <v>913</v>
      </c>
      <c r="K182" s="47" t="s">
        <v>22</v>
      </c>
      <c r="L182" s="47" t="s">
        <v>23</v>
      </c>
    </row>
    <row r="183" spans="2:12" ht="225" x14ac:dyDescent="0.25">
      <c r="B183" s="39" t="s">
        <v>849</v>
      </c>
      <c r="C183" s="39" t="s">
        <v>843</v>
      </c>
      <c r="D183" s="39" t="s">
        <v>850</v>
      </c>
      <c r="F183" s="38" t="s">
        <v>860</v>
      </c>
      <c r="G183" s="47" t="s">
        <v>154</v>
      </c>
      <c r="H183" s="38" t="s">
        <v>912</v>
      </c>
      <c r="K183" s="47" t="s">
        <v>22</v>
      </c>
      <c r="L183" s="47" t="s">
        <v>23</v>
      </c>
    </row>
    <row r="184" spans="2:12" ht="225" x14ac:dyDescent="0.25">
      <c r="B184" s="39" t="s">
        <v>849</v>
      </c>
      <c r="C184" s="39" t="s">
        <v>844</v>
      </c>
      <c r="D184" s="39" t="s">
        <v>851</v>
      </c>
      <c r="F184" s="39" t="s">
        <v>831</v>
      </c>
      <c r="G184" s="47" t="s">
        <v>154</v>
      </c>
      <c r="H184" s="38" t="s">
        <v>911</v>
      </c>
      <c r="K184" s="47" t="s">
        <v>22</v>
      </c>
      <c r="L184" s="47" t="s">
        <v>23</v>
      </c>
    </row>
    <row r="185" spans="2:12" ht="225" x14ac:dyDescent="0.25">
      <c r="B185" s="39" t="s">
        <v>849</v>
      </c>
      <c r="C185" s="39" t="s">
        <v>845</v>
      </c>
      <c r="D185" s="39" t="s">
        <v>852</v>
      </c>
      <c r="F185" s="38" t="s">
        <v>861</v>
      </c>
      <c r="G185" s="47" t="s">
        <v>154</v>
      </c>
      <c r="H185" s="38" t="s">
        <v>910</v>
      </c>
      <c r="K185" s="47" t="s">
        <v>22</v>
      </c>
      <c r="L185" s="47" t="s">
        <v>23</v>
      </c>
    </row>
    <row r="186" spans="2:12" ht="225" x14ac:dyDescent="0.25">
      <c r="B186" s="39" t="s">
        <v>849</v>
      </c>
      <c r="C186" s="39" t="s">
        <v>846</v>
      </c>
      <c r="D186" s="39" t="s">
        <v>853</v>
      </c>
      <c r="F186" s="38" t="s">
        <v>862</v>
      </c>
      <c r="G186" s="47" t="s">
        <v>154</v>
      </c>
      <c r="H186" s="38" t="s">
        <v>909</v>
      </c>
      <c r="K186" s="47" t="s">
        <v>22</v>
      </c>
      <c r="L186" s="47" t="s">
        <v>23</v>
      </c>
    </row>
    <row r="187" spans="2:12" ht="225" x14ac:dyDescent="0.25">
      <c r="B187" s="39" t="s">
        <v>849</v>
      </c>
      <c r="C187" s="39" t="s">
        <v>847</v>
      </c>
      <c r="D187" s="39" t="s">
        <v>854</v>
      </c>
      <c r="F187" s="38" t="s">
        <v>863</v>
      </c>
      <c r="G187" s="47" t="s">
        <v>154</v>
      </c>
      <c r="H187" s="38" t="s">
        <v>908</v>
      </c>
      <c r="K187" s="47" t="s">
        <v>22</v>
      </c>
      <c r="L187" s="47" t="s">
        <v>23</v>
      </c>
    </row>
    <row r="188" spans="2:12" ht="225" x14ac:dyDescent="0.25">
      <c r="B188" s="39" t="s">
        <v>849</v>
      </c>
      <c r="C188" s="39" t="s">
        <v>157</v>
      </c>
      <c r="D188" s="107" t="s">
        <v>855</v>
      </c>
      <c r="F188" s="38" t="s">
        <v>856</v>
      </c>
      <c r="G188" s="47" t="s">
        <v>154</v>
      </c>
      <c r="H188" s="38" t="s">
        <v>896</v>
      </c>
      <c r="K188" s="47" t="s">
        <v>22</v>
      </c>
      <c r="L188" s="47" t="s">
        <v>23</v>
      </c>
    </row>
    <row r="189" spans="2:12" ht="225" x14ac:dyDescent="0.25">
      <c r="B189" s="39" t="s">
        <v>870</v>
      </c>
      <c r="C189" s="39" t="s">
        <v>841</v>
      </c>
      <c r="D189" s="38" t="s">
        <v>871</v>
      </c>
      <c r="F189" s="38" t="s">
        <v>883</v>
      </c>
      <c r="G189" s="39" t="s">
        <v>304</v>
      </c>
      <c r="H189" s="38" t="s">
        <v>907</v>
      </c>
      <c r="K189" s="47" t="s">
        <v>22</v>
      </c>
      <c r="L189" s="47" t="s">
        <v>23</v>
      </c>
    </row>
    <row r="190" spans="2:12" ht="225" x14ac:dyDescent="0.25">
      <c r="B190" s="39" t="s">
        <v>870</v>
      </c>
      <c r="C190" s="39" t="s">
        <v>864</v>
      </c>
      <c r="D190" s="38" t="s">
        <v>872</v>
      </c>
      <c r="F190" s="38" t="s">
        <v>884</v>
      </c>
      <c r="G190" s="39" t="s">
        <v>304</v>
      </c>
      <c r="H190" s="38" t="s">
        <v>906</v>
      </c>
      <c r="K190" s="47" t="s">
        <v>22</v>
      </c>
      <c r="L190" s="47" t="s">
        <v>23</v>
      </c>
    </row>
    <row r="191" spans="2:12" ht="225" x14ac:dyDescent="0.25">
      <c r="B191" s="39" t="s">
        <v>870</v>
      </c>
      <c r="C191" s="39" t="s">
        <v>865</v>
      </c>
      <c r="D191" s="38" t="s">
        <v>873</v>
      </c>
      <c r="F191" s="38" t="s">
        <v>885</v>
      </c>
      <c r="G191" s="39" t="s">
        <v>304</v>
      </c>
      <c r="H191" s="38" t="s">
        <v>905</v>
      </c>
      <c r="K191" s="47" t="s">
        <v>22</v>
      </c>
      <c r="L191" s="47" t="s">
        <v>23</v>
      </c>
    </row>
    <row r="192" spans="2:12" ht="225" x14ac:dyDescent="0.25">
      <c r="B192" s="39" t="s">
        <v>870</v>
      </c>
      <c r="C192" s="39" t="s">
        <v>848</v>
      </c>
      <c r="D192" s="38" t="s">
        <v>874</v>
      </c>
      <c r="F192" s="38" t="s">
        <v>886</v>
      </c>
      <c r="G192" s="39" t="s">
        <v>304</v>
      </c>
      <c r="H192" s="38" t="s">
        <v>904</v>
      </c>
      <c r="K192" s="47" t="s">
        <v>22</v>
      </c>
      <c r="L192" s="47" t="s">
        <v>23</v>
      </c>
    </row>
    <row r="193" spans="2:12" ht="225" x14ac:dyDescent="0.25">
      <c r="B193" s="39" t="s">
        <v>870</v>
      </c>
      <c r="C193" s="39" t="s">
        <v>866</v>
      </c>
      <c r="D193" s="38" t="s">
        <v>875</v>
      </c>
      <c r="F193" s="38" t="s">
        <v>887</v>
      </c>
      <c r="G193" s="39" t="s">
        <v>304</v>
      </c>
      <c r="H193" s="38" t="s">
        <v>903</v>
      </c>
      <c r="K193" s="47" t="s">
        <v>22</v>
      </c>
      <c r="L193" s="47" t="s">
        <v>23</v>
      </c>
    </row>
    <row r="194" spans="2:12" ht="225" x14ac:dyDescent="0.25">
      <c r="B194" s="39" t="s">
        <v>870</v>
      </c>
      <c r="C194" s="39" t="s">
        <v>820</v>
      </c>
      <c r="D194" s="38" t="s">
        <v>876</v>
      </c>
      <c r="F194" s="108" t="s">
        <v>888</v>
      </c>
      <c r="G194" s="39" t="s">
        <v>304</v>
      </c>
      <c r="H194" s="38" t="s">
        <v>902</v>
      </c>
      <c r="K194" s="47" t="s">
        <v>22</v>
      </c>
      <c r="L194" s="47" t="s">
        <v>23</v>
      </c>
    </row>
    <row r="195" spans="2:12" ht="225" x14ac:dyDescent="0.25">
      <c r="B195" s="39" t="s">
        <v>870</v>
      </c>
      <c r="C195" s="39" t="s">
        <v>845</v>
      </c>
      <c r="D195" s="38" t="s">
        <v>852</v>
      </c>
      <c r="F195" s="38" t="s">
        <v>889</v>
      </c>
      <c r="G195" s="39" t="s">
        <v>304</v>
      </c>
      <c r="H195" s="38" t="s">
        <v>901</v>
      </c>
      <c r="K195" s="47" t="s">
        <v>22</v>
      </c>
      <c r="L195" s="47" t="s">
        <v>23</v>
      </c>
    </row>
    <row r="196" spans="2:12" ht="225" x14ac:dyDescent="0.25">
      <c r="B196" s="39" t="s">
        <v>870</v>
      </c>
      <c r="C196" s="39" t="s">
        <v>846</v>
      </c>
      <c r="D196" s="38" t="s">
        <v>877</v>
      </c>
      <c r="F196" s="38" t="s">
        <v>890</v>
      </c>
      <c r="G196" s="39" t="s">
        <v>304</v>
      </c>
      <c r="H196" s="38" t="s">
        <v>900</v>
      </c>
      <c r="K196" s="47" t="s">
        <v>22</v>
      </c>
      <c r="L196" s="47" t="s">
        <v>23</v>
      </c>
    </row>
    <row r="197" spans="2:12" ht="225" x14ac:dyDescent="0.25">
      <c r="B197" s="39" t="s">
        <v>870</v>
      </c>
      <c r="C197" s="39" t="s">
        <v>867</v>
      </c>
      <c r="D197" s="38" t="s">
        <v>878</v>
      </c>
      <c r="F197" s="38" t="s">
        <v>891</v>
      </c>
      <c r="G197" s="39" t="s">
        <v>304</v>
      </c>
      <c r="H197" s="38" t="s">
        <v>899</v>
      </c>
      <c r="K197" s="47" t="s">
        <v>22</v>
      </c>
      <c r="L197" s="47" t="s">
        <v>23</v>
      </c>
    </row>
    <row r="198" spans="2:12" ht="225" x14ac:dyDescent="0.25">
      <c r="B198" s="39" t="s">
        <v>870</v>
      </c>
      <c r="C198" s="39" t="s">
        <v>816</v>
      </c>
      <c r="D198" s="38" t="s">
        <v>879</v>
      </c>
      <c r="F198" s="38" t="s">
        <v>892</v>
      </c>
      <c r="G198" s="39" t="s">
        <v>304</v>
      </c>
      <c r="H198" s="38" t="s">
        <v>898</v>
      </c>
      <c r="K198" s="47" t="s">
        <v>22</v>
      </c>
      <c r="L198" s="47" t="s">
        <v>23</v>
      </c>
    </row>
    <row r="199" spans="2:12" ht="225" x14ac:dyDescent="0.25">
      <c r="B199" s="39" t="s">
        <v>870</v>
      </c>
      <c r="C199" s="39" t="s">
        <v>868</v>
      </c>
      <c r="D199" s="38" t="s">
        <v>880</v>
      </c>
      <c r="F199" s="38" t="s">
        <v>893</v>
      </c>
      <c r="G199" s="39" t="s">
        <v>304</v>
      </c>
      <c r="H199" s="38" t="s">
        <v>897</v>
      </c>
      <c r="K199" s="47" t="s">
        <v>22</v>
      </c>
      <c r="L199" s="47" t="s">
        <v>23</v>
      </c>
    </row>
    <row r="200" spans="2:12" ht="225" x14ac:dyDescent="0.25">
      <c r="B200" s="39" t="s">
        <v>870</v>
      </c>
      <c r="C200" s="39" t="s">
        <v>869</v>
      </c>
      <c r="D200" s="105" t="s">
        <v>881</v>
      </c>
      <c r="F200" s="38" t="s">
        <v>894</v>
      </c>
      <c r="G200" s="39" t="s">
        <v>304</v>
      </c>
      <c r="H200" s="38" t="s">
        <v>896</v>
      </c>
      <c r="K200" s="47" t="s">
        <v>22</v>
      </c>
      <c r="L200" s="47" t="s">
        <v>23</v>
      </c>
    </row>
    <row r="201" spans="2:12" ht="225" x14ac:dyDescent="0.25">
      <c r="B201" s="39" t="s">
        <v>870</v>
      </c>
      <c r="C201" s="39" t="s">
        <v>157</v>
      </c>
      <c r="D201" s="105" t="s">
        <v>882</v>
      </c>
      <c r="F201" s="38" t="s">
        <v>895</v>
      </c>
      <c r="G201" s="39" t="s">
        <v>304</v>
      </c>
      <c r="H201" s="38" t="s">
        <v>896</v>
      </c>
      <c r="K201" s="47" t="s">
        <v>22</v>
      </c>
      <c r="L201" s="47" t="s">
        <v>23</v>
      </c>
    </row>
  </sheetData>
  <sheetProtection algorithmName="SHA-512" hashValue="TEeAesLmueOFLJbUbqPnjrw6QTU2h8Ei9TicZ2Ys3vwrsoQxmhLw1OGDVQTgOQ8w5tmMACGwtTGy1nKZiU9kTg==" saltValue="ZRc60RjYWTInb8wdMA9QSQ==" spinCount="100000" sheet="1" objects="1" scenarios="1" formatRows="0"/>
  <autoFilter ref="B11:L201" xr:uid="{00000000-0009-0000-0000-000006000000}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2">
    <tabColor rgb="FF7030A0"/>
  </sheetPr>
  <dimension ref="A2:I100"/>
  <sheetViews>
    <sheetView showGridLines="0" zoomScale="70" zoomScaleNormal="70" workbookViewId="0">
      <pane ySplit="2" topLeftCell="A3" activePane="bottomLeft" state="frozen"/>
      <selection pane="bottomLeft" activeCell="C5" sqref="C5"/>
    </sheetView>
  </sheetViews>
  <sheetFormatPr defaultColWidth="0" defaultRowHeight="15" x14ac:dyDescent="0.25"/>
  <cols>
    <col min="1" max="1" width="8.85546875" style="80" customWidth="1"/>
    <col min="2" max="2" width="34.85546875" style="80" customWidth="1"/>
    <col min="3" max="3" width="49" style="80" customWidth="1"/>
    <col min="4" max="4" width="29.28515625" style="80" customWidth="1"/>
    <col min="5" max="9" width="8.85546875" customWidth="1"/>
    <col min="10" max="16384" width="8.85546875" hidden="1"/>
  </cols>
  <sheetData>
    <row r="2" spans="1:4" ht="21" x14ac:dyDescent="0.35">
      <c r="A2" s="87" t="s">
        <v>735</v>
      </c>
      <c r="B2" s="87" t="s">
        <v>736</v>
      </c>
      <c r="C2" s="87" t="s">
        <v>737</v>
      </c>
      <c r="D2" s="87" t="s">
        <v>738</v>
      </c>
    </row>
    <row r="3" spans="1:4" ht="45" x14ac:dyDescent="0.25">
      <c r="A3" s="86">
        <v>2</v>
      </c>
      <c r="B3" s="86" t="s">
        <v>742</v>
      </c>
      <c r="C3" s="86" t="s">
        <v>743</v>
      </c>
      <c r="D3" s="96">
        <v>43720</v>
      </c>
    </row>
    <row r="4" spans="1:4" ht="30" x14ac:dyDescent="0.25">
      <c r="A4" s="86" t="s">
        <v>919</v>
      </c>
      <c r="B4" s="86" t="s">
        <v>920</v>
      </c>
      <c r="C4" s="86" t="s">
        <v>921</v>
      </c>
      <c r="D4" s="96">
        <v>43749</v>
      </c>
    </row>
    <row r="5" spans="1:4" ht="30" x14ac:dyDescent="0.25">
      <c r="A5" s="86" t="s">
        <v>926</v>
      </c>
      <c r="B5" s="86" t="s">
        <v>920</v>
      </c>
      <c r="C5" s="86" t="s">
        <v>927</v>
      </c>
      <c r="D5" s="96">
        <v>43760</v>
      </c>
    </row>
    <row r="6" spans="1:4" x14ac:dyDescent="0.25">
      <c r="A6" s="86"/>
      <c r="B6" s="86"/>
      <c r="C6" s="86"/>
      <c r="D6" s="86"/>
    </row>
    <row r="7" spans="1:4" x14ac:dyDescent="0.25">
      <c r="A7" s="86"/>
      <c r="B7" s="86"/>
      <c r="C7" s="86"/>
      <c r="D7" s="86"/>
    </row>
    <row r="8" spans="1:4" x14ac:dyDescent="0.25">
      <c r="A8" s="86"/>
      <c r="B8" s="86"/>
      <c r="C8" s="86"/>
      <c r="D8" s="86"/>
    </row>
    <row r="9" spans="1:4" x14ac:dyDescent="0.25">
      <c r="A9" s="86"/>
      <c r="B9" s="86"/>
      <c r="C9" s="86"/>
      <c r="D9" s="86"/>
    </row>
    <row r="10" spans="1:4" x14ac:dyDescent="0.25">
      <c r="A10" s="86"/>
      <c r="B10" s="86"/>
      <c r="C10" s="86"/>
      <c r="D10" s="86"/>
    </row>
    <row r="11" spans="1:4" x14ac:dyDescent="0.25">
      <c r="A11" s="86"/>
      <c r="B11" s="86"/>
      <c r="C11" s="86"/>
      <c r="D11" s="86"/>
    </row>
    <row r="12" spans="1:4" x14ac:dyDescent="0.25">
      <c r="A12" s="86"/>
      <c r="B12" s="86"/>
      <c r="C12" s="86"/>
      <c r="D12" s="86"/>
    </row>
    <row r="13" spans="1:4" x14ac:dyDescent="0.25">
      <c r="A13" s="86"/>
      <c r="B13" s="86"/>
      <c r="C13" s="86"/>
      <c r="D13" s="86"/>
    </row>
    <row r="14" spans="1:4" x14ac:dyDescent="0.25">
      <c r="A14" s="86"/>
      <c r="B14" s="86"/>
      <c r="C14" s="86"/>
      <c r="D14" s="86"/>
    </row>
    <row r="15" spans="1:4" x14ac:dyDescent="0.25">
      <c r="A15" s="86"/>
      <c r="B15" s="86"/>
      <c r="C15" s="86"/>
      <c r="D15" s="86"/>
    </row>
    <row r="16" spans="1:4" x14ac:dyDescent="0.25">
      <c r="A16" s="86"/>
      <c r="B16" s="86"/>
      <c r="C16" s="86"/>
      <c r="D16" s="86"/>
    </row>
    <row r="17" spans="1:4" x14ac:dyDescent="0.25">
      <c r="A17" s="86"/>
      <c r="B17" s="86"/>
      <c r="C17" s="86"/>
      <c r="D17" s="86"/>
    </row>
    <row r="18" spans="1:4" x14ac:dyDescent="0.25">
      <c r="A18" s="86"/>
      <c r="B18" s="86"/>
      <c r="C18" s="86"/>
      <c r="D18" s="86"/>
    </row>
    <row r="19" spans="1:4" x14ac:dyDescent="0.25">
      <c r="A19" s="86"/>
      <c r="B19" s="86"/>
      <c r="C19" s="86"/>
      <c r="D19" s="86"/>
    </row>
    <row r="20" spans="1:4" x14ac:dyDescent="0.25">
      <c r="A20" s="86"/>
      <c r="B20" s="86"/>
      <c r="C20" s="86"/>
      <c r="D20" s="86"/>
    </row>
    <row r="21" spans="1:4" x14ac:dyDescent="0.25">
      <c r="A21" s="86"/>
      <c r="B21" s="86"/>
      <c r="C21" s="86"/>
      <c r="D21" s="86"/>
    </row>
    <row r="22" spans="1:4" x14ac:dyDescent="0.25">
      <c r="A22" s="86"/>
      <c r="B22" s="86"/>
      <c r="C22" s="86"/>
      <c r="D22" s="86"/>
    </row>
    <row r="23" spans="1:4" x14ac:dyDescent="0.25">
      <c r="A23" s="86"/>
      <c r="B23" s="86"/>
      <c r="C23" s="86"/>
      <c r="D23" s="86"/>
    </row>
    <row r="24" spans="1:4" x14ac:dyDescent="0.25">
      <c r="A24" s="86"/>
      <c r="B24" s="86"/>
      <c r="C24" s="86"/>
      <c r="D24" s="86"/>
    </row>
    <row r="25" spans="1:4" x14ac:dyDescent="0.25">
      <c r="A25" s="86"/>
      <c r="B25" s="86"/>
      <c r="C25" s="86"/>
      <c r="D25" s="86"/>
    </row>
    <row r="26" spans="1:4" x14ac:dyDescent="0.25">
      <c r="A26" s="86"/>
      <c r="B26" s="86"/>
      <c r="C26" s="86"/>
      <c r="D26" s="86"/>
    </row>
    <row r="27" spans="1:4" x14ac:dyDescent="0.25">
      <c r="A27" s="86"/>
      <c r="B27" s="86"/>
      <c r="C27" s="86"/>
      <c r="D27" s="86"/>
    </row>
    <row r="28" spans="1:4" x14ac:dyDescent="0.25">
      <c r="A28" s="86"/>
      <c r="B28" s="86"/>
      <c r="C28" s="86"/>
      <c r="D28" s="86"/>
    </row>
    <row r="29" spans="1:4" x14ac:dyDescent="0.25">
      <c r="A29" s="86"/>
      <c r="B29" s="86"/>
      <c r="C29" s="86"/>
      <c r="D29" s="86"/>
    </row>
    <row r="30" spans="1:4" x14ac:dyDescent="0.25">
      <c r="A30" s="86"/>
      <c r="B30" s="86"/>
      <c r="C30" s="86"/>
      <c r="D30" s="86"/>
    </row>
    <row r="31" spans="1:4" x14ac:dyDescent="0.25">
      <c r="A31" s="86"/>
      <c r="B31" s="86"/>
      <c r="C31" s="86"/>
      <c r="D31" s="86"/>
    </row>
    <row r="32" spans="1:4" x14ac:dyDescent="0.25">
      <c r="A32" s="86"/>
      <c r="B32" s="86"/>
      <c r="C32" s="86"/>
      <c r="D32" s="86"/>
    </row>
    <row r="33" spans="1:4" x14ac:dyDescent="0.25">
      <c r="A33" s="86"/>
      <c r="B33" s="86"/>
      <c r="C33" s="86"/>
      <c r="D33" s="86"/>
    </row>
    <row r="34" spans="1:4" x14ac:dyDescent="0.25">
      <c r="A34" s="86"/>
      <c r="B34" s="86"/>
      <c r="C34" s="86"/>
      <c r="D34" s="86"/>
    </row>
    <row r="35" spans="1:4" x14ac:dyDescent="0.25">
      <c r="A35" s="86"/>
      <c r="B35" s="86"/>
      <c r="C35" s="86"/>
      <c r="D35" s="86"/>
    </row>
    <row r="36" spans="1:4" x14ac:dyDescent="0.25">
      <c r="A36" s="86"/>
      <c r="B36" s="86"/>
      <c r="C36" s="86"/>
      <c r="D36" s="86"/>
    </row>
    <row r="37" spans="1:4" x14ac:dyDescent="0.25">
      <c r="A37" s="86"/>
      <c r="B37" s="86"/>
      <c r="C37" s="86"/>
      <c r="D37" s="86"/>
    </row>
    <row r="38" spans="1:4" x14ac:dyDescent="0.25">
      <c r="A38" s="86"/>
      <c r="B38" s="86"/>
      <c r="C38" s="86"/>
      <c r="D38" s="86"/>
    </row>
    <row r="39" spans="1:4" x14ac:dyDescent="0.25">
      <c r="A39" s="86"/>
      <c r="B39" s="86"/>
      <c r="C39" s="86"/>
      <c r="D39" s="86"/>
    </row>
    <row r="40" spans="1:4" x14ac:dyDescent="0.25">
      <c r="A40" s="86"/>
      <c r="B40" s="86"/>
      <c r="C40" s="86"/>
      <c r="D40" s="86"/>
    </row>
    <row r="41" spans="1:4" x14ac:dyDescent="0.25">
      <c r="A41" s="86"/>
      <c r="B41" s="86"/>
      <c r="C41" s="86"/>
      <c r="D41" s="86"/>
    </row>
    <row r="42" spans="1:4" x14ac:dyDescent="0.25">
      <c r="A42" s="86"/>
      <c r="B42" s="86"/>
      <c r="C42" s="86"/>
      <c r="D42" s="86"/>
    </row>
    <row r="43" spans="1:4" x14ac:dyDescent="0.25">
      <c r="A43" s="86"/>
      <c r="B43" s="86"/>
      <c r="C43" s="86"/>
      <c r="D43" s="86"/>
    </row>
    <row r="44" spans="1:4" x14ac:dyDescent="0.25">
      <c r="A44" s="86"/>
      <c r="B44" s="86"/>
      <c r="C44" s="86"/>
      <c r="D44" s="86"/>
    </row>
    <row r="45" spans="1:4" x14ac:dyDescent="0.25">
      <c r="A45" s="86"/>
      <c r="B45" s="86"/>
      <c r="C45" s="86"/>
      <c r="D45" s="86"/>
    </row>
    <row r="46" spans="1:4" x14ac:dyDescent="0.25">
      <c r="A46" s="86"/>
      <c r="B46" s="86"/>
      <c r="C46" s="86"/>
      <c r="D46" s="86"/>
    </row>
    <row r="47" spans="1:4" x14ac:dyDescent="0.25">
      <c r="A47" s="86"/>
      <c r="B47" s="86"/>
      <c r="C47" s="86"/>
      <c r="D47" s="86"/>
    </row>
    <row r="48" spans="1:4" x14ac:dyDescent="0.25">
      <c r="A48" s="86"/>
      <c r="B48" s="86"/>
      <c r="C48" s="86"/>
      <c r="D48" s="86"/>
    </row>
    <row r="49" spans="1:4" x14ac:dyDescent="0.25">
      <c r="A49" s="86"/>
      <c r="B49" s="86"/>
      <c r="C49" s="86"/>
      <c r="D49" s="86"/>
    </row>
    <row r="50" spans="1:4" x14ac:dyDescent="0.25">
      <c r="A50" s="86"/>
      <c r="B50" s="86"/>
      <c r="C50" s="86"/>
      <c r="D50" s="86"/>
    </row>
    <row r="51" spans="1:4" x14ac:dyDescent="0.25">
      <c r="A51" s="86"/>
      <c r="B51" s="86"/>
      <c r="C51" s="86"/>
      <c r="D51" s="86"/>
    </row>
    <row r="52" spans="1:4" x14ac:dyDescent="0.25">
      <c r="A52" s="86"/>
      <c r="B52" s="86"/>
      <c r="C52" s="86"/>
      <c r="D52" s="86"/>
    </row>
    <row r="53" spans="1:4" x14ac:dyDescent="0.25">
      <c r="A53" s="86"/>
      <c r="B53" s="86"/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6"/>
      <c r="B55" s="86"/>
      <c r="C55" s="86"/>
      <c r="D55" s="86"/>
    </row>
    <row r="56" spans="1:4" x14ac:dyDescent="0.25">
      <c r="A56" s="86"/>
      <c r="B56" s="86"/>
      <c r="C56" s="86"/>
      <c r="D56" s="86"/>
    </row>
    <row r="57" spans="1:4" x14ac:dyDescent="0.25">
      <c r="A57" s="86"/>
      <c r="B57" s="86"/>
      <c r="C57" s="86"/>
      <c r="D57" s="86"/>
    </row>
    <row r="58" spans="1:4" x14ac:dyDescent="0.25">
      <c r="A58" s="86"/>
      <c r="B58" s="86"/>
      <c r="C58" s="86"/>
      <c r="D58" s="86"/>
    </row>
    <row r="59" spans="1:4" x14ac:dyDescent="0.25">
      <c r="A59" s="86"/>
      <c r="B59" s="86"/>
      <c r="C59" s="86"/>
      <c r="D59" s="86"/>
    </row>
    <row r="60" spans="1:4" x14ac:dyDescent="0.25">
      <c r="A60" s="86"/>
      <c r="B60" s="86"/>
      <c r="C60" s="86"/>
      <c r="D60" s="86"/>
    </row>
    <row r="61" spans="1:4" x14ac:dyDescent="0.25">
      <c r="A61" s="86"/>
      <c r="B61" s="86"/>
      <c r="C61" s="86"/>
      <c r="D61" s="86"/>
    </row>
    <row r="62" spans="1:4" x14ac:dyDescent="0.25">
      <c r="A62" s="86"/>
      <c r="B62" s="86"/>
      <c r="C62" s="86"/>
      <c r="D62" s="86"/>
    </row>
    <row r="63" spans="1:4" x14ac:dyDescent="0.25">
      <c r="A63" s="86"/>
      <c r="B63" s="86"/>
      <c r="C63" s="86"/>
      <c r="D63" s="86"/>
    </row>
    <row r="64" spans="1:4" x14ac:dyDescent="0.25">
      <c r="A64" s="86"/>
      <c r="B64" s="86"/>
      <c r="C64" s="86"/>
      <c r="D64" s="86"/>
    </row>
    <row r="65" spans="1:4" x14ac:dyDescent="0.25">
      <c r="A65" s="86"/>
      <c r="B65" s="86"/>
      <c r="C65" s="86"/>
      <c r="D65" s="86"/>
    </row>
    <row r="66" spans="1:4" x14ac:dyDescent="0.25">
      <c r="A66" s="86"/>
      <c r="B66" s="86"/>
      <c r="C66" s="86"/>
      <c r="D66" s="86"/>
    </row>
    <row r="67" spans="1:4" x14ac:dyDescent="0.25">
      <c r="A67" s="86"/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x14ac:dyDescent="0.25">
      <c r="A69" s="86"/>
      <c r="B69" s="86"/>
      <c r="C69" s="86"/>
      <c r="D69" s="86"/>
    </row>
    <row r="70" spans="1:4" x14ac:dyDescent="0.25">
      <c r="A70" s="86"/>
      <c r="B70" s="86"/>
      <c r="C70" s="86"/>
      <c r="D70" s="86"/>
    </row>
    <row r="71" spans="1:4" x14ac:dyDescent="0.25">
      <c r="A71" s="86"/>
      <c r="B71" s="86"/>
      <c r="C71" s="86"/>
      <c r="D71" s="86"/>
    </row>
    <row r="72" spans="1:4" x14ac:dyDescent="0.25">
      <c r="A72" s="86"/>
      <c r="B72" s="86"/>
      <c r="C72" s="86"/>
      <c r="D72" s="86"/>
    </row>
    <row r="73" spans="1:4" x14ac:dyDescent="0.25">
      <c r="A73" s="86"/>
      <c r="B73" s="86"/>
      <c r="C73" s="86"/>
      <c r="D73" s="86"/>
    </row>
    <row r="74" spans="1:4" x14ac:dyDescent="0.25">
      <c r="A74" s="86"/>
      <c r="B74" s="86"/>
      <c r="C74" s="86"/>
      <c r="D74" s="86"/>
    </row>
    <row r="75" spans="1:4" x14ac:dyDescent="0.25">
      <c r="A75" s="86"/>
      <c r="B75" s="86"/>
      <c r="C75" s="86"/>
      <c r="D75" s="86"/>
    </row>
    <row r="76" spans="1:4" x14ac:dyDescent="0.25">
      <c r="A76" s="86"/>
      <c r="B76" s="86"/>
      <c r="C76" s="86"/>
      <c r="D76" s="86"/>
    </row>
    <row r="77" spans="1:4" x14ac:dyDescent="0.25">
      <c r="A77" s="86"/>
      <c r="B77" s="86"/>
      <c r="C77" s="86"/>
      <c r="D77" s="86"/>
    </row>
    <row r="78" spans="1:4" x14ac:dyDescent="0.25">
      <c r="A78" s="86"/>
      <c r="B78" s="86"/>
      <c r="C78" s="86"/>
      <c r="D78" s="86"/>
    </row>
    <row r="79" spans="1:4" x14ac:dyDescent="0.25">
      <c r="A79" s="86"/>
      <c r="B79" s="86"/>
      <c r="C79" s="86"/>
      <c r="D79" s="86"/>
    </row>
    <row r="80" spans="1:4" x14ac:dyDescent="0.25">
      <c r="A80" s="86"/>
      <c r="B80" s="86"/>
      <c r="C80" s="86"/>
      <c r="D80" s="86"/>
    </row>
    <row r="81" spans="1:4" x14ac:dyDescent="0.25">
      <c r="A81" s="86"/>
      <c r="B81" s="86"/>
      <c r="C81" s="86"/>
      <c r="D81" s="86"/>
    </row>
    <row r="82" spans="1:4" x14ac:dyDescent="0.25">
      <c r="A82" s="86"/>
      <c r="B82" s="86"/>
      <c r="C82" s="86"/>
      <c r="D82" s="86"/>
    </row>
    <row r="83" spans="1:4" x14ac:dyDescent="0.25">
      <c r="A83" s="86"/>
      <c r="B83" s="86"/>
      <c r="C83" s="86"/>
      <c r="D83" s="86"/>
    </row>
    <row r="84" spans="1:4" x14ac:dyDescent="0.25">
      <c r="A84" s="86"/>
      <c r="B84" s="86"/>
      <c r="C84" s="86"/>
      <c r="D84" s="86"/>
    </row>
    <row r="85" spans="1:4" x14ac:dyDescent="0.25">
      <c r="A85" s="86"/>
      <c r="B85" s="86"/>
      <c r="C85" s="86"/>
      <c r="D85" s="86"/>
    </row>
    <row r="86" spans="1:4" x14ac:dyDescent="0.25">
      <c r="A86" s="86"/>
      <c r="B86" s="86"/>
      <c r="C86" s="86"/>
      <c r="D86" s="86"/>
    </row>
    <row r="87" spans="1:4" x14ac:dyDescent="0.25">
      <c r="A87" s="86"/>
      <c r="B87" s="86"/>
      <c r="C87" s="86"/>
      <c r="D87" s="86"/>
    </row>
    <row r="88" spans="1:4" x14ac:dyDescent="0.25">
      <c r="A88" s="86"/>
      <c r="B88" s="86"/>
      <c r="C88" s="86"/>
      <c r="D88" s="86"/>
    </row>
    <row r="89" spans="1:4" x14ac:dyDescent="0.25">
      <c r="A89" s="86"/>
      <c r="B89" s="86"/>
      <c r="C89" s="86"/>
      <c r="D89" s="86"/>
    </row>
    <row r="90" spans="1:4" x14ac:dyDescent="0.25">
      <c r="A90" s="86"/>
      <c r="B90" s="86"/>
      <c r="C90" s="86"/>
      <c r="D90" s="86"/>
    </row>
    <row r="91" spans="1:4" x14ac:dyDescent="0.25">
      <c r="A91" s="86"/>
      <c r="B91" s="86"/>
      <c r="C91" s="86"/>
      <c r="D91" s="86"/>
    </row>
    <row r="92" spans="1:4" x14ac:dyDescent="0.25">
      <c r="A92" s="86"/>
      <c r="B92" s="86"/>
      <c r="C92" s="86"/>
      <c r="D92" s="86"/>
    </row>
    <row r="93" spans="1:4" x14ac:dyDescent="0.25">
      <c r="A93" s="86"/>
      <c r="B93" s="86"/>
      <c r="C93" s="86"/>
      <c r="D93" s="86"/>
    </row>
    <row r="94" spans="1:4" x14ac:dyDescent="0.25">
      <c r="A94" s="86"/>
      <c r="B94" s="86"/>
      <c r="C94" s="86"/>
      <c r="D94" s="86"/>
    </row>
    <row r="95" spans="1:4" x14ac:dyDescent="0.25">
      <c r="A95" s="86"/>
      <c r="B95" s="86"/>
      <c r="C95" s="86"/>
      <c r="D95" s="86"/>
    </row>
    <row r="96" spans="1:4" x14ac:dyDescent="0.25">
      <c r="A96" s="86"/>
      <c r="B96" s="86"/>
      <c r="C96" s="86"/>
      <c r="D96" s="86"/>
    </row>
    <row r="97" spans="1:4" x14ac:dyDescent="0.25">
      <c r="A97" s="86"/>
      <c r="B97" s="86"/>
      <c r="C97" s="86"/>
      <c r="D97" s="86"/>
    </row>
    <row r="98" spans="1:4" x14ac:dyDescent="0.25">
      <c r="A98" s="86"/>
      <c r="B98" s="86"/>
      <c r="C98" s="86"/>
      <c r="D98" s="86"/>
    </row>
    <row r="99" spans="1:4" x14ac:dyDescent="0.25">
      <c r="A99" s="86"/>
      <c r="B99" s="86"/>
      <c r="C99" s="86"/>
      <c r="D99" s="86"/>
    </row>
    <row r="100" spans="1:4" x14ac:dyDescent="0.25">
      <c r="A100" s="86"/>
      <c r="B100" s="86"/>
      <c r="C100" s="86"/>
      <c r="D100" s="86"/>
    </row>
  </sheetData>
  <sheetProtection algorithmName="SHA-512" hashValue="KzbbZzXmJafYlmFM2vAlakH2eSrSdyUp4Ljm+D1HyLvx1PEeMQXPh+mU4jMpS2GO+FriZr/31BEUQCGHfbFtEg==" saltValue="Y1XN2nXDASma8DSCj2VDMg==" spinCount="100000" sheet="1" objects="1" scenarios="1" formatRows="0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0ADAC2E8F52499BA97BF0897345E3" ma:contentTypeVersion="8" ma:contentTypeDescription="Create a new document." ma:contentTypeScope="" ma:versionID="a51f48704e5b59d95bd6003e496a1fb3">
  <xsd:schema xmlns:xsd="http://www.w3.org/2001/XMLSchema" xmlns:xs="http://www.w3.org/2001/XMLSchema" xmlns:p="http://schemas.microsoft.com/office/2006/metadata/properties" xmlns:ns3="f15013b0-62e4-45ad-96d1-be3fad00aab9" targetNamespace="http://schemas.microsoft.com/office/2006/metadata/properties" ma:root="true" ma:fieldsID="0f0a4fa107fedd1a4617deb4971f57ed" ns3:_="">
    <xsd:import namespace="f15013b0-62e4-45ad-96d1-be3fad00aa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013b0-62e4-45ad-96d1-be3fad00a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EAFE8-F421-4776-9663-69726B1326B1}">
  <ds:schemaRefs>
    <ds:schemaRef ds:uri="f15013b0-62e4-45ad-96d1-be3fad00aab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F6C26D-4B36-4E35-B35E-4005F5B66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ECDB5-C414-4239-970F-40500CF08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013b0-62e4-45ad-96d1-be3fad00a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Aktiver makroer</vt:lpstr>
      <vt:lpstr>FagKomp</vt:lpstr>
      <vt:lpstr>'Faglige kompetencekrav'!Udskriftsområde</vt:lpstr>
      <vt:lpstr>'Øvrige Krav'!Udskriftsområde</vt:lpstr>
      <vt:lpstr>Øvrige_Krav</vt:lpstr>
    </vt:vector>
  </TitlesOfParts>
  <Company>Banedanmark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 Kruse</dc:creator>
  <cp:lastModifiedBy>SSFB</cp:lastModifiedBy>
  <cp:lastPrinted>2019-10-22T08:47:22Z</cp:lastPrinted>
  <dcterms:created xsi:type="dcterms:W3CDTF">2016-06-02T18:36:55Z</dcterms:created>
  <dcterms:modified xsi:type="dcterms:W3CDTF">2019-10-22T13:28:27Z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0x01010011C0ADAC2E8F52499BA97BF0897345E3</vt:lpwstr>
  </property>
</Properties>
</file>